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las" sheetId="1" r:id="rId3"/>
    <sheet state="visible" name="Recibo" sheetId="2" r:id="rId4"/>
    <sheet state="visible" name="liquidacion agosto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7">
      <text>
        <t xml:space="preserve">Se consideran Inasistencias Especiales a faltas por Pap, Donación de Sangre, Declaración en Juicios, y faltas previstas en el convenio como Inasistencias Especiales Pagas</t>
      </text>
    </comment>
    <comment authorId="0" ref="G20">
      <text>
        <t xml:space="preserve">No hay fecha prevista de reintegro. Certificación por consumo excesivo de sustancias tóxicas</t>
      </text>
    </comment>
  </commentList>
</comments>
</file>

<file path=xl/sharedStrings.xml><?xml version="1.0" encoding="utf-8"?>
<sst xmlns="http://schemas.openxmlformats.org/spreadsheetml/2006/main" count="180" uniqueCount="107">
  <si>
    <t>Planilla de Personal</t>
  </si>
  <si>
    <t>REalice la liquidación de Sueldo del personal correspondiente al mes de octubre</t>
  </si>
  <si>
    <t>CArgue los empleados en Gente y realice las liquidaciones correspondientes</t>
  </si>
  <si>
    <t>Apellido</t>
  </si>
  <si>
    <t>Nombre</t>
  </si>
  <si>
    <t>C.I.</t>
  </si>
  <si>
    <t>Ingreso a la empresa</t>
  </si>
  <si>
    <t>Puesto</t>
  </si>
  <si>
    <t>Tipo de contrato (Mensual M; Jornalero J)</t>
  </si>
  <si>
    <t>Estado Civil</t>
  </si>
  <si>
    <t>Hijos menores a cargo</t>
  </si>
  <si>
    <t>Aporte Fonasa (Principal P; Secundario S)</t>
  </si>
  <si>
    <t>Salario x hora</t>
  </si>
  <si>
    <t>Salario mensual</t>
  </si>
  <si>
    <t>Comisiones</t>
  </si>
  <si>
    <t>Martin</t>
  </si>
  <si>
    <t>Perdomo</t>
  </si>
  <si>
    <t>3887870-3</t>
  </si>
  <si>
    <t>Operario General</t>
  </si>
  <si>
    <t>J</t>
  </si>
  <si>
    <t>Soltero</t>
  </si>
  <si>
    <t>Terrence</t>
  </si>
  <si>
    <t>Shelman</t>
  </si>
  <si>
    <t>5325667-0</t>
  </si>
  <si>
    <t>Operario Calificado</t>
  </si>
  <si>
    <t>Concubinato</t>
  </si>
  <si>
    <t>S</t>
  </si>
  <si>
    <t>Matias</t>
  </si>
  <si>
    <t>Lado</t>
  </si>
  <si>
    <t>1268976-2</t>
  </si>
  <si>
    <t>Capataz</t>
  </si>
  <si>
    <t>P</t>
  </si>
  <si>
    <t>María</t>
  </si>
  <si>
    <t>Comodha</t>
  </si>
  <si>
    <t>2375658-6</t>
  </si>
  <si>
    <t>Administrativa</t>
  </si>
  <si>
    <t>M</t>
  </si>
  <si>
    <t>Divorciada</t>
  </si>
  <si>
    <t xml:space="preserve"> </t>
  </si>
  <si>
    <t>Felicia</t>
  </si>
  <si>
    <t>Weimaraner</t>
  </si>
  <si>
    <t>2578455-2</t>
  </si>
  <si>
    <t>Contadora</t>
  </si>
  <si>
    <t>Casada</t>
  </si>
  <si>
    <t>Arturo</t>
  </si>
  <si>
    <t>Perez</t>
  </si>
  <si>
    <t>1346787-3</t>
  </si>
  <si>
    <t>Vendedor</t>
  </si>
  <si>
    <t>Ashley</t>
  </si>
  <si>
    <t>Rodriguez</t>
  </si>
  <si>
    <t>5998765-4</t>
  </si>
  <si>
    <t>Telefonista</t>
  </si>
  <si>
    <t>Soltera</t>
  </si>
  <si>
    <t>Control de horas y asistencias del mes de AGOSTO 2020</t>
  </si>
  <si>
    <t>Suma control horas comunes</t>
  </si>
  <si>
    <t>Horas Extras</t>
  </si>
  <si>
    <t xml:space="preserve">Inasistencia </t>
  </si>
  <si>
    <t>Disse/BSE Inicio</t>
  </si>
  <si>
    <t>Disse/BSE Reintegro</t>
  </si>
  <si>
    <t>Inasistencias Especiales</t>
  </si>
  <si>
    <t>08-13-2020</t>
  </si>
  <si>
    <t>El 30 de octubre se despide a Ashley Rodriguez. No tiene ningun complemento por fuera de su salario mensual, el cual se mantiene fijo desde su ingreso a la empresa</t>
  </si>
  <si>
    <t>Calcule IPD, Licencia no gozada y Salario Vacacional y Aguinaldo para Liquidación Final</t>
  </si>
  <si>
    <t>RECIBO DE SUELDO</t>
  </si>
  <si>
    <t>EMPRESA S.A.</t>
  </si>
  <si>
    <t>N° R.U.T.: 21 000000.0012</t>
  </si>
  <si>
    <t>Dirección</t>
  </si>
  <si>
    <t>N° B.P.S.: 1484306</t>
  </si>
  <si>
    <t>Grupo actividad: XX</t>
  </si>
  <si>
    <t>N°  M.T.S.S.: 123456</t>
  </si>
  <si>
    <t>Sub grupo actividad: XX</t>
  </si>
  <si>
    <t>N° B.S.E.: 987654</t>
  </si>
  <si>
    <t>NOMBRE: Empleado</t>
  </si>
  <si>
    <t>FUNCIONARIO JORNALERO</t>
  </si>
  <si>
    <t>Fecha de ingreso</t>
  </si>
  <si>
    <t>FECHA DE LIQUIDACION Agosto 2020</t>
  </si>
  <si>
    <t>LIQUIDACION MENSUAL</t>
  </si>
  <si>
    <t xml:space="preserve">               HABERES</t>
  </si>
  <si>
    <t xml:space="preserve">       DESCUENTOS  </t>
  </si>
  <si>
    <t>Cantidad</t>
  </si>
  <si>
    <t>Concepto</t>
  </si>
  <si>
    <t>$</t>
  </si>
  <si>
    <t>Sueldo</t>
  </si>
  <si>
    <t>B.P.S</t>
  </si>
  <si>
    <t>Faltas</t>
  </si>
  <si>
    <t>4.5%</t>
  </si>
  <si>
    <t>FONASA</t>
  </si>
  <si>
    <t>Licencia</t>
  </si>
  <si>
    <t>F.R.L.</t>
  </si>
  <si>
    <t>Aguinaldo</t>
  </si>
  <si>
    <t>I.R.P.F</t>
  </si>
  <si>
    <t>Ticket Alimentación</t>
  </si>
  <si>
    <t>Otros descuentos…</t>
  </si>
  <si>
    <t>Valor Hora</t>
  </si>
  <si>
    <t xml:space="preserve">  </t>
  </si>
  <si>
    <t>Horas Trabajadas</t>
  </si>
  <si>
    <t>Horas Extraordinarias</t>
  </si>
  <si>
    <t>Monto a retener IRPF</t>
  </si>
  <si>
    <t>Monto Imponible IRPF</t>
  </si>
  <si>
    <t>Monto computable IRPF</t>
  </si>
  <si>
    <t>TOTAL NOMINAL</t>
  </si>
  <si>
    <t>TOTAL DE DESCUENTOS</t>
  </si>
  <si>
    <t xml:space="preserve">  LÍQUIDO A COBRAR</t>
  </si>
  <si>
    <t>La empresa declara haber efectuado los aportes de seguridad social correspondientes a los haberes liquidados el mes anterior</t>
  </si>
  <si>
    <t>Recibí el importe mencionado y las copias correspondientes a la liquidación del mes de la fecha</t>
  </si>
  <si>
    <t>Fecha y año</t>
  </si>
  <si>
    <t xml:space="preserve">FIRMA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</si>
</sst>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 mmm yyyy"/>
    <numFmt numFmtId="165" formatCode="d/m/yyyy"/>
    <numFmt numFmtId="166" formatCode="d-m-yyyy"/>
    <numFmt numFmtId="167" formatCode="_(* #,##0.00_);_(* \(#,##0.00\);_(* &quot;-&quot;??_);_(@_)"/>
  </numFmts>
  <fonts count="14">
    <font>
      <sz val="11.0"/>
      <color rgb="FF000000"/>
      <name val="Calibri"/>
    </font>
    <font>
      <sz val="18.0"/>
      <color rgb="FF000000"/>
      <name val="Calibri"/>
    </font>
    <font>
      <b/>
      <sz val="11.0"/>
      <color rgb="FFFFFFFF"/>
      <name val="Calibri"/>
    </font>
    <font>
      <sz val="11.0"/>
      <color rgb="FF000000"/>
      <name val="Arial"/>
    </font>
    <font/>
    <font>
      <name val="Arial"/>
    </font>
    <font>
      <sz val="16.0"/>
      <color rgb="FF000000"/>
      <name val="Arial"/>
    </font>
    <font>
      <b/>
      <sz val="14.0"/>
      <color rgb="FF000000"/>
      <name val="Calibri"/>
    </font>
    <font>
      <sz val="18.0"/>
      <color rgb="FF000000"/>
      <name val="Arial"/>
    </font>
    <font>
      <sz val="12.0"/>
      <color rgb="FF000000"/>
      <name val="Arial"/>
    </font>
    <font>
      <b/>
      <sz val="12.0"/>
      <color rgb="FF000000"/>
      <name val="Arial"/>
    </font>
    <font>
      <b/>
      <sz val="11.0"/>
      <color rgb="FF000000"/>
      <name val="Calibri"/>
    </font>
    <font>
      <sz val="10.0"/>
      <color rgb="FF000000"/>
      <name val="Arial"/>
    </font>
    <font>
      <sz val="14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5B9BD5"/>
        <bgColor rgb="FF5B9BD5"/>
      </patternFill>
    </fill>
    <fill>
      <patternFill patternType="solid">
        <fgColor rgb="FFDEEBF6"/>
        <bgColor rgb="FFDEEBF6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</fills>
  <borders count="42">
    <border/>
    <border>
      <left/>
      <right/>
      <top style="thin">
        <color rgb="FF9CC2E5"/>
      </top>
      <bottom style="thin">
        <color rgb="FF9CC2E5"/>
      </bottom>
    </border>
    <border>
      <left/>
      <right/>
      <top/>
      <bottom/>
    </border>
    <border>
      <top style="thin">
        <color rgb="FF9CC2E5"/>
      </top>
      <bottom style="thin">
        <color rgb="FF9CC2E5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double">
        <color rgb="FF000000"/>
      </bottom>
    </border>
    <border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readingOrder="0" shrinkToFit="0" wrapText="0"/>
    </xf>
    <xf borderId="0" fillId="2" fontId="2" numFmtId="0" xfId="0" applyAlignment="1" applyFill="1" applyFont="1">
      <alignment shrinkToFit="0" wrapText="1"/>
    </xf>
    <xf borderId="0" fillId="2" fontId="2" numFmtId="0" xfId="0" applyAlignment="1" applyFont="1">
      <alignment readingOrder="0" shrinkToFit="0" wrapText="1"/>
    </xf>
    <xf borderId="0" fillId="3" fontId="0" numFmtId="0" xfId="0" applyAlignment="1" applyFill="1" applyFont="1">
      <alignment readingOrder="0" shrinkToFit="0" wrapText="0"/>
    </xf>
    <xf borderId="0" fillId="3" fontId="0" numFmtId="0" xfId="0" applyAlignment="1" applyFont="1">
      <alignment horizontal="right" readingOrder="0" shrinkToFit="0" wrapText="0"/>
    </xf>
    <xf borderId="0" fillId="3" fontId="0" numFmtId="14" xfId="0" applyAlignment="1" applyFont="1" applyNumberFormat="1">
      <alignment readingOrder="0" shrinkToFit="0" wrapText="0"/>
    </xf>
    <xf borderId="0" fillId="3" fontId="0" numFmtId="0" xfId="0" applyAlignment="1" applyFont="1">
      <alignment shrinkToFit="0" wrapText="0"/>
    </xf>
    <xf borderId="0" fillId="3" fontId="3" numFmtId="0" xfId="0" applyAlignment="1" applyFont="1">
      <alignment readingOrder="0" shrinkToFit="0" wrapText="0"/>
    </xf>
    <xf borderId="0" fillId="4" fontId="0" numFmtId="0" xfId="0" applyAlignment="1" applyFill="1" applyFont="1">
      <alignment readingOrder="0" shrinkToFit="0" wrapText="0"/>
    </xf>
    <xf borderId="0" fillId="4" fontId="0" numFmtId="0" xfId="0" applyAlignment="1" applyFont="1">
      <alignment horizontal="right" readingOrder="0" shrinkToFit="0" wrapText="0"/>
    </xf>
    <xf borderId="0" fillId="4" fontId="0" numFmtId="14" xfId="0" applyAlignment="1" applyFont="1" applyNumberFormat="1">
      <alignment readingOrder="0" shrinkToFit="0" wrapText="0"/>
    </xf>
    <xf borderId="0" fillId="4" fontId="0" numFmtId="0" xfId="0" applyAlignment="1" applyFont="1">
      <alignment shrinkToFit="0" wrapText="0"/>
    </xf>
    <xf borderId="0" fillId="4" fontId="3" numFmtId="0" xfId="0" applyAlignment="1" applyFont="1">
      <alignment readingOrder="0" shrinkToFit="0" wrapText="0"/>
    </xf>
    <xf borderId="0" fillId="3" fontId="0" numFmtId="14" xfId="0" applyAlignment="1" applyFont="1" applyNumberFormat="1">
      <alignment shrinkToFit="0" wrapText="0"/>
    </xf>
    <xf borderId="0" fillId="0" fontId="0" numFmtId="164" xfId="0" applyAlignment="1" applyFont="1" applyNumberFormat="1">
      <alignment readingOrder="0" shrinkToFit="0" wrapText="0"/>
    </xf>
    <xf borderId="0" fillId="0" fontId="4" numFmtId="0" xfId="0" applyAlignment="1" applyFont="1">
      <alignment readingOrder="0"/>
    </xf>
    <xf borderId="0" fillId="0" fontId="0" numFmtId="165" xfId="0" applyAlignment="1" applyFont="1" applyNumberFormat="1">
      <alignment readingOrder="0" shrinkToFit="0" wrapText="0"/>
    </xf>
    <xf borderId="0" fillId="0" fontId="0" numFmtId="166" xfId="0" applyAlignment="1" applyFont="1" applyNumberFormat="1">
      <alignment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 shrinkToFit="0" wrapText="0"/>
    </xf>
    <xf borderId="1" fillId="2" fontId="2" numFmtId="0" xfId="0" applyAlignment="1" applyBorder="1" applyFont="1">
      <alignment shrinkToFit="0" wrapText="1"/>
    </xf>
    <xf borderId="2" fillId="2" fontId="2" numFmtId="0" xfId="0" applyAlignment="1" applyBorder="1" applyFont="1">
      <alignment shrinkToFit="0" wrapText="1"/>
    </xf>
    <xf borderId="1" fillId="5" fontId="0" numFmtId="167" xfId="0" applyAlignment="1" applyBorder="1" applyFill="1" applyFont="1" applyNumberFormat="1">
      <alignment shrinkToFit="0" wrapText="0"/>
    </xf>
    <xf borderId="1" fillId="5" fontId="0" numFmtId="0" xfId="0" applyAlignment="1" applyBorder="1" applyFont="1">
      <alignment shrinkToFit="0" wrapText="0"/>
    </xf>
    <xf borderId="0" fillId="3" fontId="0" numFmtId="0" xfId="0" applyAlignment="1" applyFont="1">
      <alignment shrinkToFit="0" wrapText="0"/>
    </xf>
    <xf borderId="3" fillId="4" fontId="0" numFmtId="167" xfId="0" applyAlignment="1" applyBorder="1" applyFont="1" applyNumberFormat="1">
      <alignment shrinkToFit="0" wrapText="0"/>
    </xf>
    <xf borderId="3" fillId="4" fontId="0" numFmtId="0" xfId="0" applyAlignment="1" applyBorder="1" applyFont="1">
      <alignment shrinkToFit="0" wrapText="0"/>
    </xf>
    <xf borderId="0" fillId="4" fontId="0" numFmtId="0" xfId="0" applyAlignment="1" applyFont="1">
      <alignment shrinkToFit="0" wrapText="0"/>
    </xf>
    <xf borderId="0" fillId="4" fontId="0" numFmtId="0" xfId="0" applyAlignment="1" applyFont="1">
      <alignment readingOrder="0" shrinkToFit="0" wrapText="0"/>
    </xf>
    <xf borderId="3" fillId="4" fontId="0" numFmtId="0" xfId="0" applyAlignment="1" applyBorder="1" applyFont="1">
      <alignment readingOrder="0" shrinkToFit="0" wrapText="0"/>
    </xf>
    <xf borderId="0" fillId="0" fontId="7" numFmtId="0" xfId="0" applyAlignment="1" applyFont="1">
      <alignment shrinkToFit="0" wrapText="0"/>
    </xf>
    <xf borderId="4" fillId="0" fontId="8" numFmtId="0" xfId="0" applyAlignment="1" applyBorder="1" applyFont="1">
      <alignment shrinkToFit="0" wrapText="0"/>
    </xf>
    <xf borderId="5" fillId="0" fontId="0" numFmtId="0" xfId="0" applyAlignment="1" applyBorder="1" applyFont="1">
      <alignment shrinkToFit="0" wrapText="0"/>
    </xf>
    <xf borderId="6" fillId="0" fontId="9" numFmtId="0" xfId="0" applyAlignment="1" applyBorder="1" applyFont="1">
      <alignment horizontal="right" shrinkToFit="0" vertical="center" wrapText="0"/>
    </xf>
    <xf borderId="7" fillId="0" fontId="9" numFmtId="0" xfId="0" applyAlignment="1" applyBorder="1" applyFont="1">
      <alignment shrinkToFit="0" wrapText="0"/>
    </xf>
    <xf borderId="0" fillId="0" fontId="0" numFmtId="0" xfId="0" applyAlignment="1" applyFont="1">
      <alignment shrinkToFit="0" wrapText="0"/>
    </xf>
    <xf borderId="8" fillId="0" fontId="9" numFmtId="0" xfId="0" applyAlignment="1" applyBorder="1" applyFont="1">
      <alignment horizontal="right" shrinkToFit="0" vertical="center" wrapText="0"/>
    </xf>
    <xf borderId="9" fillId="0" fontId="9" numFmtId="0" xfId="0" applyAlignment="1" applyBorder="1" applyFont="1">
      <alignment shrinkToFit="0" wrapText="0"/>
    </xf>
    <xf borderId="10" fillId="0" fontId="0" numFmtId="0" xfId="0" applyAlignment="1" applyBorder="1" applyFont="1">
      <alignment shrinkToFit="0" wrapText="0"/>
    </xf>
    <xf borderId="11" fillId="0" fontId="9" numFmtId="0" xfId="0" applyAlignment="1" applyBorder="1" applyFont="1">
      <alignment horizontal="right" shrinkToFit="0" vertical="center" wrapText="0"/>
    </xf>
    <xf borderId="12" fillId="0" fontId="9" numFmtId="0" xfId="0" applyAlignment="1" applyBorder="1" applyFont="1">
      <alignment shrinkToFit="0" wrapText="0"/>
    </xf>
    <xf borderId="13" fillId="0" fontId="3" numFmtId="0" xfId="0" applyAlignment="1" applyBorder="1" applyFont="1">
      <alignment readingOrder="0" shrinkToFit="0" wrapText="0"/>
    </xf>
    <xf borderId="13" fillId="0" fontId="0" numFmtId="0" xfId="0" applyAlignment="1" applyBorder="1" applyFont="1">
      <alignment shrinkToFit="0" wrapText="0"/>
    </xf>
    <xf borderId="14" fillId="0" fontId="9" numFmtId="0" xfId="0" applyAlignment="1" applyBorder="1" applyFont="1">
      <alignment horizontal="right" readingOrder="0" shrinkToFit="0" vertical="center" wrapText="0"/>
    </xf>
    <xf borderId="0" fillId="0" fontId="3" numFmtId="0" xfId="0" applyAlignment="1" applyFont="1">
      <alignment readingOrder="0" shrinkToFit="0" wrapText="0"/>
    </xf>
    <xf borderId="0" fillId="0" fontId="9" numFmtId="14" xfId="0" applyAlignment="1" applyFont="1" applyNumberFormat="1">
      <alignment shrinkToFit="0" wrapText="0"/>
    </xf>
    <xf borderId="0" fillId="0" fontId="0" numFmtId="14" xfId="0" applyAlignment="1" applyFont="1" applyNumberFormat="1">
      <alignment shrinkToFit="0" wrapText="0"/>
    </xf>
    <xf borderId="8" fillId="0" fontId="9" numFmtId="0" xfId="0" applyAlignment="1" applyBorder="1" applyFont="1">
      <alignment horizontal="right" readingOrder="0" shrinkToFit="0" vertical="center" wrapText="0"/>
    </xf>
    <xf borderId="9" fillId="0" fontId="8" numFmtId="0" xfId="0" applyAlignment="1" applyBorder="1" applyFont="1">
      <alignment shrinkToFit="0" wrapText="0"/>
    </xf>
    <xf borderId="15" fillId="6" fontId="8" numFmtId="0" xfId="0" applyAlignment="1" applyBorder="1" applyFill="1" applyFont="1">
      <alignment shrinkToFit="0" wrapText="0"/>
    </xf>
    <xf borderId="16" fillId="6" fontId="0" numFmtId="0" xfId="0" applyAlignment="1" applyBorder="1" applyFont="1">
      <alignment shrinkToFit="0" wrapText="0"/>
    </xf>
    <xf borderId="17" fillId="6" fontId="0" numFmtId="0" xfId="0" applyAlignment="1" applyBorder="1" applyFont="1">
      <alignment shrinkToFit="0" wrapText="0"/>
    </xf>
    <xf borderId="18" fillId="0" fontId="0" numFmtId="0" xfId="0" applyAlignment="1" applyBorder="1" applyFont="1">
      <alignment shrinkToFit="0" wrapText="0"/>
    </xf>
    <xf borderId="19" fillId="6" fontId="0" numFmtId="0" xfId="0" applyAlignment="1" applyBorder="1" applyFont="1">
      <alignment shrinkToFit="0" wrapText="0"/>
    </xf>
    <xf borderId="20" fillId="6" fontId="9" numFmtId="0" xfId="0" applyAlignment="1" applyBorder="1" applyFont="1">
      <alignment horizontal="right" shrinkToFit="0" vertical="center" wrapText="0"/>
    </xf>
    <xf borderId="21" fillId="0" fontId="0" numFmtId="0" xfId="0" applyAlignment="1" applyBorder="1" applyFont="1">
      <alignment shrinkToFit="0" wrapText="0"/>
    </xf>
    <xf borderId="22" fillId="0" fontId="10" numFmtId="0" xfId="0" applyAlignment="1" applyBorder="1" applyFont="1">
      <alignment readingOrder="0" shrinkToFit="0" wrapText="0"/>
    </xf>
    <xf borderId="23" fillId="0" fontId="0" numFmtId="0" xfId="0" applyAlignment="1" applyBorder="1" applyFont="1">
      <alignment shrinkToFit="0" wrapText="0"/>
    </xf>
    <xf borderId="2" fillId="6" fontId="0" numFmtId="0" xfId="0" applyAlignment="1" applyBorder="1" applyFont="1">
      <alignment shrinkToFit="0" wrapText="0"/>
    </xf>
    <xf borderId="24" fillId="0" fontId="10" numFmtId="0" xfId="0" applyAlignment="1" applyBorder="1" applyFont="1">
      <alignment shrinkToFit="0" wrapText="0"/>
    </xf>
    <xf borderId="25" fillId="0" fontId="0" numFmtId="0" xfId="0" applyAlignment="1" applyBorder="1" applyFont="1">
      <alignment shrinkToFit="0" wrapText="0"/>
    </xf>
    <xf borderId="26" fillId="0" fontId="0" numFmtId="0" xfId="0" applyAlignment="1" applyBorder="1" applyFont="1">
      <alignment shrinkToFit="0" wrapText="0"/>
    </xf>
    <xf borderId="27" fillId="0" fontId="3" numFmtId="0" xfId="0" applyAlignment="1" applyBorder="1" applyFont="1">
      <alignment readingOrder="0" shrinkToFit="0" wrapText="0"/>
    </xf>
    <xf borderId="28" fillId="0" fontId="11" numFmtId="0" xfId="0" applyAlignment="1" applyBorder="1" applyFont="1">
      <alignment shrinkToFit="0" wrapText="0"/>
    </xf>
    <xf borderId="29" fillId="0" fontId="9" numFmtId="0" xfId="0" applyAlignment="1" applyBorder="1" applyFont="1">
      <alignment horizontal="center" shrinkToFit="0" vertical="center" wrapText="0"/>
    </xf>
    <xf borderId="30" fillId="0" fontId="0" numFmtId="0" xfId="0" applyAlignment="1" applyBorder="1" applyFont="1">
      <alignment shrinkToFit="0" wrapText="0"/>
    </xf>
    <xf borderId="7" fillId="0" fontId="0" numFmtId="0" xfId="0" applyAlignment="1" applyBorder="1" applyFont="1">
      <alignment shrinkToFit="0" wrapText="0"/>
    </xf>
    <xf borderId="0" fillId="0" fontId="12" numFmtId="0" xfId="0" applyAlignment="1" applyFont="1">
      <alignment shrinkToFit="0" wrapText="0"/>
    </xf>
    <xf borderId="31" fillId="0" fontId="3" numFmtId="0" xfId="0" applyAlignment="1" applyBorder="1" applyFont="1">
      <alignment readingOrder="0" shrinkToFit="0" wrapText="0"/>
    </xf>
    <xf borderId="32" fillId="0" fontId="12" numFmtId="9" xfId="0" applyAlignment="1" applyBorder="1" applyFont="1" applyNumberFormat="1">
      <alignment horizontal="center" shrinkToFit="0" wrapText="0"/>
    </xf>
    <xf borderId="8" fillId="0" fontId="0" numFmtId="0" xfId="0" applyAlignment="1" applyBorder="1" applyFont="1">
      <alignment shrinkToFit="0" wrapText="0"/>
    </xf>
    <xf borderId="7" fillId="0" fontId="3" numFmtId="0" xfId="0" applyAlignment="1" applyBorder="1" applyFont="1">
      <alignment readingOrder="0" shrinkToFit="0" wrapText="0"/>
    </xf>
    <xf borderId="0" fillId="0" fontId="12" numFmtId="0" xfId="0" applyAlignment="1" applyFont="1">
      <alignment readingOrder="0" shrinkToFit="0" wrapText="0"/>
    </xf>
    <xf borderId="31" fillId="0" fontId="0" numFmtId="0" xfId="0" applyAlignment="1" applyBorder="1" applyFont="1">
      <alignment shrinkToFit="0" wrapText="0"/>
    </xf>
    <xf borderId="32" fillId="0" fontId="12" numFmtId="10" xfId="0" applyAlignment="1" applyBorder="1" applyFont="1" applyNumberFormat="1">
      <alignment horizontal="center" readingOrder="0" shrinkToFit="0" wrapText="0"/>
    </xf>
    <xf borderId="32" fillId="0" fontId="0" numFmtId="0" xfId="0" applyAlignment="1" applyBorder="1" applyFont="1">
      <alignment horizontal="center" shrinkToFit="0" wrapText="0"/>
    </xf>
    <xf borderId="32" fillId="0" fontId="12" numFmtId="0" xfId="0" applyAlignment="1" applyBorder="1" applyFont="1">
      <alignment shrinkToFit="0" wrapText="0"/>
    </xf>
    <xf borderId="32" fillId="0" fontId="0" numFmtId="0" xfId="0" applyAlignment="1" applyBorder="1" applyFont="1">
      <alignment shrinkToFit="0" wrapText="0"/>
    </xf>
    <xf borderId="32" fillId="0" fontId="12" numFmtId="0" xfId="0" applyAlignment="1" applyBorder="1" applyFont="1">
      <alignment readingOrder="0" shrinkToFit="0" wrapText="0"/>
    </xf>
    <xf borderId="8" fillId="0" fontId="3" numFmtId="0" xfId="0" applyAlignment="1" applyBorder="1" applyFont="1">
      <alignment readingOrder="0" shrinkToFit="0" wrapText="0"/>
    </xf>
    <xf borderId="9" fillId="0" fontId="0" numFmtId="0" xfId="0" applyAlignment="1" applyBorder="1" applyFont="1">
      <alignment shrinkToFit="0" wrapText="0"/>
    </xf>
    <xf borderId="10" fillId="0" fontId="9" numFmtId="0" xfId="0" applyAlignment="1" applyBorder="1" applyFont="1">
      <alignment shrinkToFit="0" wrapText="0"/>
    </xf>
    <xf borderId="33" fillId="0" fontId="0" numFmtId="0" xfId="0" applyAlignment="1" applyBorder="1" applyFont="1">
      <alignment shrinkToFit="0" wrapText="0"/>
    </xf>
    <xf borderId="34" fillId="0" fontId="9" numFmtId="0" xfId="0" applyAlignment="1" applyBorder="1" applyFont="1">
      <alignment shrinkToFit="0" wrapText="0"/>
    </xf>
    <xf borderId="11" fillId="0" fontId="0" numFmtId="0" xfId="0" applyAlignment="1" applyBorder="1" applyFont="1">
      <alignment shrinkToFit="0" wrapText="0"/>
    </xf>
    <xf borderId="35" fillId="6" fontId="0" numFmtId="0" xfId="0" applyAlignment="1" applyBorder="1" applyFont="1">
      <alignment shrinkToFit="0" wrapText="0"/>
    </xf>
    <xf borderId="36" fillId="6" fontId="0" numFmtId="0" xfId="0" applyAlignment="1" applyBorder="1" applyFont="1">
      <alignment shrinkToFit="0" wrapText="0"/>
    </xf>
    <xf borderId="0" fillId="0" fontId="10" numFmtId="0" xfId="0" applyAlignment="1" applyFont="1">
      <alignment shrinkToFit="0" wrapText="0"/>
    </xf>
    <xf borderId="0" fillId="0" fontId="11" numFmtId="0" xfId="0" applyAlignment="1" applyFont="1">
      <alignment shrinkToFit="0" wrapText="0"/>
    </xf>
    <xf borderId="8" fillId="0" fontId="11" numFmtId="0" xfId="0" applyAlignment="1" applyBorder="1" applyFont="1">
      <alignment shrinkToFit="0" wrapText="0"/>
    </xf>
    <xf borderId="37" fillId="0" fontId="12" numFmtId="0" xfId="0" applyAlignment="1" applyBorder="1" applyFont="1">
      <alignment horizontal="left" shrinkToFit="0" wrapText="1"/>
    </xf>
    <xf borderId="38" fillId="0" fontId="4" numFmtId="0" xfId="0" applyBorder="1" applyFont="1"/>
    <xf borderId="32" fillId="0" fontId="4" numFmtId="0" xfId="0" applyBorder="1" applyFont="1"/>
    <xf borderId="31" fillId="0" fontId="4" numFmtId="0" xfId="0" applyBorder="1" applyFont="1"/>
    <xf borderId="34" fillId="0" fontId="4" numFmtId="0" xfId="0" applyBorder="1" applyFont="1"/>
    <xf borderId="33" fillId="0" fontId="4" numFmtId="0" xfId="0" applyBorder="1" applyFont="1"/>
    <xf borderId="0" fillId="0" fontId="13" numFmtId="0" xfId="0" applyAlignment="1" applyFont="1">
      <alignment shrinkToFit="0" wrapText="0"/>
    </xf>
    <xf borderId="39" fillId="0" fontId="0" numFmtId="0" xfId="0" applyAlignment="1" applyBorder="1" applyFont="1">
      <alignment shrinkToFit="0" wrapText="0"/>
    </xf>
    <xf borderId="40" fillId="0" fontId="0" numFmtId="0" xfId="0" applyAlignment="1" applyBorder="1" applyFont="1">
      <alignment shrinkToFit="0" wrapText="0"/>
    </xf>
    <xf borderId="41" fillId="0" fontId="0" numFmtId="0" xfId="0" applyAlignment="1" applyBorder="1" applyFont="1">
      <alignment shrinkToFit="0" wrapText="0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323850</xdr:colOff>
      <xdr:row>30</xdr:row>
      <xdr:rowOff>85725</xdr:rowOff>
    </xdr:from>
    <xdr:ext cx="3905250" cy="76200"/>
    <xdr:sp>
      <xdr:nvSpPr>
        <xdr:cNvPr id="3" name="Shape 3"/>
        <xdr:cNvSpPr txBox="1"/>
      </xdr:nvSpPr>
      <xdr:spPr>
        <a:xfrm>
          <a:off x="3402900" y="3746663"/>
          <a:ext cx="3886200" cy="6667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marR="0" rtl="0" algn="l">
            <a:spcBef>
              <a:spcPts val="0"/>
            </a:spcBef>
            <a:spcAft>
              <a:spcPts val="0"/>
            </a:spcAft>
            <a:buFont typeface="Arial"/>
            <a:buNone/>
          </a:pPr>
          <a:r>
            <a:rPr b="0" i="0" lang="en-US" sz="1200" u="none" cap="none" strike="noStrike">
              <a:latin typeface="Arial"/>
              <a:ea typeface="Arial"/>
              <a:cs typeface="Arial"/>
              <a:sym typeface="Arial"/>
            </a:rPr>
            <a:t>          </a:t>
          </a:r>
          <a:endParaRPr sz="1400"/>
        </a:p>
      </xdr:txBody>
    </xdr:sp>
    <xdr:clientData fLocksWithSheet="0"/>
  </xdr:oneCellAnchor>
  <xdr:oneCellAnchor>
    <xdr:from>
      <xdr:col>6</xdr:col>
      <xdr:colOff>457200</xdr:colOff>
      <xdr:row>31</xdr:row>
      <xdr:rowOff>0</xdr:rowOff>
    </xdr:from>
    <xdr:ext cx="2895600" cy="161925"/>
    <xdr:sp>
      <xdr:nvSpPr>
        <xdr:cNvPr id="4" name="Shape 4"/>
        <xdr:cNvSpPr txBox="1"/>
      </xdr:nvSpPr>
      <xdr:spPr>
        <a:xfrm>
          <a:off x="3907725" y="3699038"/>
          <a:ext cx="2876550" cy="16192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marR="0" rtl="0" algn="l">
            <a:spcBef>
              <a:spcPts val="0"/>
            </a:spcBef>
            <a:spcAft>
              <a:spcPts val="0"/>
            </a:spcAft>
            <a:buFont typeface="Arial"/>
            <a:buNone/>
          </a:pPr>
          <a:r>
            <a:t/>
          </a:r>
          <a:endParaRPr b="0" i="0" sz="1200" u="none" cap="none" strike="noStrike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304800</xdr:colOff>
      <xdr:row>35</xdr:row>
      <xdr:rowOff>0</xdr:rowOff>
    </xdr:from>
    <xdr:ext cx="1990725" cy="85725"/>
    <xdr:sp>
      <xdr:nvSpPr>
        <xdr:cNvPr id="5" name="Shape 5"/>
        <xdr:cNvSpPr txBox="1"/>
      </xdr:nvSpPr>
      <xdr:spPr>
        <a:xfrm>
          <a:off x="4355400" y="3737138"/>
          <a:ext cx="1981200" cy="8572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marR="0" rtl="0" algn="l">
            <a:spcBef>
              <a:spcPts val="0"/>
            </a:spcBef>
            <a:spcAft>
              <a:spcPts val="0"/>
            </a:spcAft>
            <a:buFont typeface="Arial"/>
            <a:buNone/>
          </a:pPr>
          <a:r>
            <a:t/>
          </a:r>
          <a:endParaRPr b="0" i="0" sz="1400" u="none" cap="none" strike="noStrike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628650</xdr:colOff>
      <xdr:row>33</xdr:row>
      <xdr:rowOff>152400</xdr:rowOff>
    </xdr:from>
    <xdr:ext cx="3762375" cy="38100"/>
    <xdr:grpSp>
      <xdr:nvGrpSpPr>
        <xdr:cNvPr id="2" name="Shape 2"/>
        <xdr:cNvGrpSpPr/>
      </xdr:nvGrpSpPr>
      <xdr:grpSpPr>
        <a:xfrm>
          <a:off x="3464813" y="3780000"/>
          <a:ext cx="3762375" cy="0"/>
          <a:chOff x="3464813" y="3780000"/>
          <a:chExt cx="3762375" cy="0"/>
        </a:xfrm>
      </xdr:grpSpPr>
      <xdr:cxnSp>
        <xdr:nvCxnSpPr>
          <xdr:cNvPr id="6" name="Shape 6"/>
          <xdr:cNvCxnSpPr/>
        </xdr:nvCxnSpPr>
        <xdr:spPr>
          <a:xfrm>
            <a:off x="3464813" y="3780000"/>
            <a:ext cx="3762375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6.71"/>
    <col customWidth="1" min="2" max="4" width="13.0"/>
    <col customWidth="1" min="5" max="5" width="18.14"/>
    <col customWidth="1" min="6" max="7" width="13.0"/>
    <col customWidth="1" min="8" max="8" width="17.14"/>
    <col customWidth="1" min="9" max="10" width="9.14"/>
    <col customWidth="1" min="11" max="12" width="10.71"/>
  </cols>
  <sheetData>
    <row r="1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</row>
    <row r="4" ht="55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5" t="s">
        <v>14</v>
      </c>
    </row>
    <row r="5">
      <c r="A5" s="6" t="s">
        <v>15</v>
      </c>
      <c r="B5" s="6" t="s">
        <v>16</v>
      </c>
      <c r="C5" s="7" t="s">
        <v>17</v>
      </c>
      <c r="D5" s="8">
        <v>42350.0</v>
      </c>
      <c r="E5" s="9" t="s">
        <v>18</v>
      </c>
      <c r="F5" s="9" t="s">
        <v>19</v>
      </c>
      <c r="G5" s="9" t="s">
        <v>20</v>
      </c>
      <c r="H5" s="6">
        <v>0.0</v>
      </c>
      <c r="I5" s="9"/>
      <c r="J5" s="10">
        <v>122.5</v>
      </c>
      <c r="K5" s="9"/>
      <c r="L5" s="9"/>
    </row>
    <row r="6">
      <c r="A6" s="11" t="s">
        <v>21</v>
      </c>
      <c r="B6" s="11" t="s">
        <v>22</v>
      </c>
      <c r="C6" s="12" t="s">
        <v>23</v>
      </c>
      <c r="D6" s="13">
        <v>42381.0</v>
      </c>
      <c r="E6" s="14" t="s">
        <v>24</v>
      </c>
      <c r="F6" s="14" t="s">
        <v>19</v>
      </c>
      <c r="G6" s="14" t="s">
        <v>25</v>
      </c>
      <c r="H6" s="11">
        <v>1.0</v>
      </c>
      <c r="I6" s="11" t="s">
        <v>26</v>
      </c>
      <c r="J6" s="15">
        <v>135.0</v>
      </c>
      <c r="K6" s="14"/>
      <c r="L6" s="14"/>
    </row>
    <row r="7">
      <c r="A7" s="6" t="s">
        <v>27</v>
      </c>
      <c r="B7" s="6" t="s">
        <v>28</v>
      </c>
      <c r="C7" s="7" t="s">
        <v>29</v>
      </c>
      <c r="D7" s="16">
        <v>39336.0</v>
      </c>
      <c r="E7" s="6" t="s">
        <v>30</v>
      </c>
      <c r="F7" s="9" t="s">
        <v>19</v>
      </c>
      <c r="G7" s="9" t="s">
        <v>20</v>
      </c>
      <c r="H7" s="9">
        <v>2.0</v>
      </c>
      <c r="I7" s="6" t="s">
        <v>31</v>
      </c>
      <c r="J7" s="10">
        <v>265.0</v>
      </c>
      <c r="K7" s="9"/>
      <c r="L7" s="9"/>
    </row>
    <row r="8">
      <c r="A8" s="11" t="s">
        <v>32</v>
      </c>
      <c r="B8" s="11" t="s">
        <v>33</v>
      </c>
      <c r="C8" s="12" t="s">
        <v>34</v>
      </c>
      <c r="D8" s="13">
        <v>40036.0</v>
      </c>
      <c r="E8" s="11" t="s">
        <v>35</v>
      </c>
      <c r="F8" s="11" t="s">
        <v>36</v>
      </c>
      <c r="G8" s="14" t="s">
        <v>37</v>
      </c>
      <c r="H8" s="11">
        <v>1.0</v>
      </c>
      <c r="I8" s="11" t="s">
        <v>31</v>
      </c>
      <c r="J8" s="14" t="s">
        <v>38</v>
      </c>
      <c r="K8" s="11">
        <v>27500.0</v>
      </c>
      <c r="L8" s="11"/>
    </row>
    <row r="9">
      <c r="A9" s="3" t="s">
        <v>39</v>
      </c>
      <c r="B9" s="3" t="s">
        <v>40</v>
      </c>
      <c r="C9" s="3" t="s">
        <v>41</v>
      </c>
      <c r="D9" s="17">
        <v>40238.0</v>
      </c>
      <c r="E9" s="3" t="s">
        <v>42</v>
      </c>
      <c r="F9" s="3" t="s">
        <v>36</v>
      </c>
      <c r="G9" s="3" t="s">
        <v>43</v>
      </c>
      <c r="H9" s="3">
        <v>3.0</v>
      </c>
      <c r="I9" s="3" t="s">
        <v>26</v>
      </c>
      <c r="J9" s="2"/>
      <c r="K9" s="18">
        <v>65345.0</v>
      </c>
      <c r="L9" s="18"/>
    </row>
    <row r="10">
      <c r="A10" s="3" t="s">
        <v>44</v>
      </c>
      <c r="B10" s="3" t="s">
        <v>45</v>
      </c>
      <c r="C10" s="3" t="s">
        <v>46</v>
      </c>
      <c r="D10" s="19">
        <v>41988.0</v>
      </c>
      <c r="E10" s="3" t="s">
        <v>47</v>
      </c>
      <c r="F10" s="3" t="s">
        <v>36</v>
      </c>
      <c r="G10" s="3" t="s">
        <v>20</v>
      </c>
      <c r="H10" s="3">
        <v>0.0</v>
      </c>
      <c r="I10" s="2"/>
      <c r="J10" s="2"/>
      <c r="K10" s="18">
        <v>32467.0</v>
      </c>
    </row>
    <row r="11">
      <c r="A11" s="3" t="s">
        <v>48</v>
      </c>
      <c r="B11" s="3" t="s">
        <v>49</v>
      </c>
      <c r="C11" s="3" t="s">
        <v>50</v>
      </c>
      <c r="D11" s="20">
        <v>42290.0</v>
      </c>
      <c r="E11" s="3" t="s">
        <v>51</v>
      </c>
      <c r="F11" s="3" t="s">
        <v>36</v>
      </c>
      <c r="G11" s="3" t="s">
        <v>52</v>
      </c>
      <c r="H11" s="3">
        <v>1.0</v>
      </c>
      <c r="I11" s="3" t="s">
        <v>31</v>
      </c>
      <c r="J11" s="2"/>
      <c r="K11" s="21">
        <v>21200.0</v>
      </c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ht="21.0" customHeight="1">
      <c r="A15" s="22" t="s">
        <v>53</v>
      </c>
      <c r="B15" s="2"/>
      <c r="C15" s="2"/>
      <c r="D15" s="2"/>
      <c r="E15" s="2"/>
      <c r="F15" s="2"/>
      <c r="G15" s="2"/>
      <c r="H15" s="2"/>
      <c r="I15" s="2"/>
      <c r="J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ht="30.0" customHeight="1">
      <c r="A17" s="23" t="s">
        <v>3</v>
      </c>
      <c r="B17" s="23" t="s">
        <v>4</v>
      </c>
      <c r="C17" s="23" t="s">
        <v>54</v>
      </c>
      <c r="D17" s="23" t="s">
        <v>55</v>
      </c>
      <c r="E17" s="23" t="s">
        <v>56</v>
      </c>
      <c r="F17" s="24" t="s">
        <v>57</v>
      </c>
      <c r="G17" s="24" t="s">
        <v>58</v>
      </c>
      <c r="H17" s="24" t="s">
        <v>59</v>
      </c>
      <c r="I17" s="2"/>
      <c r="J17" s="2"/>
    </row>
    <row r="18">
      <c r="A18" s="6" t="s">
        <v>15</v>
      </c>
      <c r="B18" s="6" t="s">
        <v>16</v>
      </c>
      <c r="C18" s="25">
        <v>208.0</v>
      </c>
      <c r="D18" s="26">
        <v>16.0</v>
      </c>
      <c r="E18" s="26"/>
      <c r="F18" s="27"/>
      <c r="G18" s="27"/>
      <c r="H18" s="27"/>
      <c r="I18" s="2"/>
      <c r="J18" s="2"/>
    </row>
    <row r="19">
      <c r="A19" s="11" t="s">
        <v>21</v>
      </c>
      <c r="B19" s="11" t="s">
        <v>22</v>
      </c>
      <c r="C19" s="28">
        <v>194.0</v>
      </c>
      <c r="D19" s="29">
        <v>8.0</v>
      </c>
      <c r="E19" s="29">
        <v>2.0</v>
      </c>
      <c r="F19" s="30"/>
      <c r="G19" s="30"/>
      <c r="H19" s="31"/>
      <c r="I19" s="3"/>
      <c r="J19" s="2"/>
    </row>
    <row r="20">
      <c r="A20" s="6" t="s">
        <v>27</v>
      </c>
      <c r="B20" s="6" t="s">
        <v>28</v>
      </c>
      <c r="C20" s="25">
        <v>80.0</v>
      </c>
      <c r="D20" s="26"/>
      <c r="E20" s="26"/>
      <c r="F20" s="10" t="s">
        <v>60</v>
      </c>
      <c r="G20" s="27"/>
      <c r="H20" s="27"/>
      <c r="I20" s="2"/>
      <c r="J20" s="2"/>
    </row>
    <row r="21">
      <c r="A21" s="11" t="s">
        <v>32</v>
      </c>
      <c r="B21" s="11" t="s">
        <v>33</v>
      </c>
      <c r="C21" s="28"/>
      <c r="D21" s="29"/>
      <c r="E21" s="32">
        <v>1.0</v>
      </c>
      <c r="F21" s="30"/>
      <c r="G21" s="30"/>
      <c r="H21" s="30"/>
      <c r="I21" s="3"/>
      <c r="J21" s="2"/>
    </row>
    <row r="22">
      <c r="A22" s="3" t="s">
        <v>39</v>
      </c>
      <c r="B22" s="3" t="s">
        <v>40</v>
      </c>
      <c r="C22" s="2"/>
      <c r="D22" s="3">
        <v>8.0</v>
      </c>
      <c r="E22" s="2"/>
      <c r="F22" s="2"/>
      <c r="G22" s="2"/>
      <c r="H22" s="2"/>
      <c r="I22" s="2"/>
      <c r="J22" s="2"/>
    </row>
    <row r="23">
      <c r="A23" s="3" t="s">
        <v>44</v>
      </c>
      <c r="B23" s="3" t="s">
        <v>45</v>
      </c>
      <c r="C23" s="2"/>
      <c r="D23" s="2"/>
      <c r="E23" s="3">
        <v>3.0</v>
      </c>
      <c r="F23" s="2"/>
      <c r="G23" s="2"/>
      <c r="H23" s="2"/>
      <c r="I23" s="2"/>
      <c r="J23" s="2"/>
    </row>
    <row r="24">
      <c r="A24" s="3" t="s">
        <v>48</v>
      </c>
      <c r="B24" s="3" t="s">
        <v>49</v>
      </c>
      <c r="C24" s="2"/>
      <c r="D24" s="3">
        <v>12.0</v>
      </c>
      <c r="E24" s="2"/>
      <c r="F24" s="2"/>
      <c r="G24" s="2"/>
      <c r="H24" s="2"/>
      <c r="I24" s="2"/>
      <c r="J24" s="2"/>
    </row>
    <row r="25">
      <c r="A25" s="3"/>
      <c r="B25" s="3"/>
      <c r="C25" s="2"/>
      <c r="D25" s="3"/>
      <c r="E25" s="2"/>
      <c r="F25" s="2"/>
      <c r="G25" s="2"/>
      <c r="H25" s="2"/>
      <c r="I25" s="2"/>
      <c r="J25" s="2"/>
    </row>
    <row r="26">
      <c r="A26" s="3"/>
      <c r="B26" s="3"/>
      <c r="C26" s="2"/>
      <c r="D26" s="3"/>
      <c r="E26" s="2"/>
      <c r="F26" s="2"/>
      <c r="G26" s="2"/>
      <c r="H26" s="2"/>
      <c r="I26" s="2"/>
      <c r="J26" s="2"/>
    </row>
    <row r="27">
      <c r="A27" s="3" t="s">
        <v>61</v>
      </c>
      <c r="B27" s="3"/>
      <c r="C27" s="2"/>
      <c r="D27" s="3"/>
      <c r="E27" s="2"/>
      <c r="F27" s="2"/>
      <c r="G27" s="2"/>
      <c r="H27" s="2"/>
      <c r="I27" s="2"/>
      <c r="J27" s="2"/>
    </row>
    <row r="28">
      <c r="A28" s="3" t="s">
        <v>62</v>
      </c>
      <c r="B28" s="3"/>
      <c r="C28" s="2"/>
      <c r="D28" s="3"/>
      <c r="E28" s="2"/>
      <c r="F28" s="2"/>
      <c r="G28" s="2"/>
      <c r="H28" s="2"/>
      <c r="I28" s="2"/>
      <c r="J28" s="2"/>
    </row>
    <row r="29">
      <c r="A29" s="3"/>
      <c r="B29" s="3"/>
      <c r="C29" s="2"/>
      <c r="D29" s="3"/>
      <c r="E29" s="2"/>
      <c r="F29" s="2"/>
      <c r="G29" s="2"/>
      <c r="H29" s="2"/>
      <c r="I29" s="2"/>
      <c r="J29" s="2"/>
    </row>
    <row r="30">
      <c r="A30" s="3"/>
      <c r="B30" s="3"/>
      <c r="C30" s="2"/>
      <c r="D30" s="3"/>
      <c r="E30" s="2"/>
      <c r="F30" s="2"/>
      <c r="G30" s="2"/>
      <c r="H30" s="2"/>
      <c r="I30" s="2"/>
      <c r="J30" s="2"/>
    </row>
    <row r="31">
      <c r="A31" s="3"/>
      <c r="B31" s="3"/>
      <c r="C31" s="2"/>
      <c r="D31" s="3"/>
      <c r="E31" s="2"/>
      <c r="F31" s="2"/>
      <c r="G31" s="2"/>
      <c r="H31" s="2"/>
      <c r="I31" s="2"/>
      <c r="J31" s="2"/>
    </row>
    <row r="32">
      <c r="A32" s="3"/>
      <c r="B32" s="3"/>
      <c r="C32" s="2"/>
      <c r="D32" s="3"/>
      <c r="E32" s="2"/>
      <c r="F32" s="2"/>
      <c r="G32" s="2"/>
      <c r="H32" s="2"/>
      <c r="I32" s="2"/>
      <c r="J32" s="2"/>
    </row>
    <row r="33">
      <c r="A33" s="3"/>
      <c r="B33" s="3"/>
      <c r="C33" s="2"/>
      <c r="D33" s="3"/>
      <c r="E33" s="2"/>
      <c r="F33" s="2"/>
      <c r="G33" s="2"/>
      <c r="H33" s="2"/>
      <c r="I33" s="2"/>
      <c r="J33" s="2"/>
    </row>
    <row r="34">
      <c r="A34" s="3"/>
      <c r="B34" s="3"/>
      <c r="C34" s="2"/>
      <c r="D34" s="3"/>
      <c r="E34" s="2"/>
      <c r="F34" s="2"/>
      <c r="G34" s="2"/>
      <c r="H34" s="2"/>
      <c r="I34" s="2"/>
      <c r="J34" s="2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2" width="10.71"/>
    <col customWidth="1" min="3" max="3" width="32.14"/>
    <col customWidth="1" min="4" max="4" width="17.71"/>
    <col customWidth="1" min="5" max="5" width="2.57"/>
    <col customWidth="1" min="6" max="6" width="32.29"/>
    <col customWidth="1" min="7" max="7" width="17.57"/>
    <col customWidth="1" min="8" max="8" width="17.71"/>
    <col customWidth="1" min="9" max="10" width="10.71"/>
  </cols>
  <sheetData>
    <row r="1" ht="36.0" customHeight="1">
      <c r="A1" s="33" t="s">
        <v>63</v>
      </c>
      <c r="C1" s="2"/>
      <c r="D1" s="2"/>
      <c r="E1" s="2"/>
      <c r="F1" s="2"/>
      <c r="G1" s="2"/>
      <c r="H1" s="2"/>
    </row>
    <row r="2" ht="15.75" customHeight="1">
      <c r="C2" s="2"/>
      <c r="D2" s="2"/>
      <c r="E2" s="2"/>
      <c r="F2" s="2"/>
      <c r="G2" s="2"/>
      <c r="H2" s="2"/>
    </row>
    <row r="3" ht="23.25" customHeight="1">
      <c r="B3" s="34" t="s">
        <v>64</v>
      </c>
      <c r="C3" s="35"/>
      <c r="D3" s="35"/>
      <c r="E3" s="35"/>
      <c r="F3" s="35"/>
      <c r="G3" s="35"/>
      <c r="H3" s="36" t="s">
        <v>65</v>
      </c>
    </row>
    <row r="4" ht="15.75" customHeight="1">
      <c r="B4" s="37" t="s">
        <v>66</v>
      </c>
      <c r="C4" s="38"/>
      <c r="D4" s="38"/>
      <c r="E4" s="38"/>
      <c r="F4" s="38"/>
      <c r="G4" s="38"/>
      <c r="H4" s="39" t="s">
        <v>67</v>
      </c>
    </row>
    <row r="5" ht="15.75" customHeight="1">
      <c r="B5" s="37" t="s">
        <v>68</v>
      </c>
      <c r="C5" s="38"/>
      <c r="D5" s="38"/>
      <c r="E5" s="38"/>
      <c r="F5" s="38"/>
      <c r="G5" s="38"/>
      <c r="H5" s="39" t="s">
        <v>69</v>
      </c>
    </row>
    <row r="6" ht="15.75" customHeight="1">
      <c r="A6" s="21"/>
      <c r="B6" s="40" t="s">
        <v>70</v>
      </c>
      <c r="C6" s="41"/>
      <c r="D6" s="41"/>
      <c r="E6" s="41"/>
      <c r="F6" s="41"/>
      <c r="G6" s="41"/>
      <c r="H6" s="42" t="s">
        <v>71</v>
      </c>
    </row>
    <row r="7" ht="15.75" customHeight="1">
      <c r="B7" s="43" t="s">
        <v>72</v>
      </c>
      <c r="C7" s="44" t="str">
        <f>Planillas!B5</f>
        <v>Perdomo</v>
      </c>
      <c r="D7" s="38" t="str">
        <f>Planillas!E5</f>
        <v>Operario General</v>
      </c>
      <c r="E7" s="2"/>
      <c r="F7" s="45"/>
      <c r="G7" s="45"/>
      <c r="H7" s="46" t="s">
        <v>73</v>
      </c>
    </row>
    <row r="8" ht="15.75" customHeight="1">
      <c r="B8" s="37" t="str">
        <f>Planillas!C5</f>
        <v>3887870-3</v>
      </c>
      <c r="C8" s="47" t="s">
        <v>74</v>
      </c>
      <c r="D8" s="48">
        <f>Planillas!D5</f>
        <v>42350</v>
      </c>
      <c r="E8" s="38"/>
      <c r="F8" s="49"/>
      <c r="G8" s="38"/>
      <c r="H8" s="50" t="s">
        <v>75</v>
      </c>
    </row>
    <row r="9" ht="23.25" customHeight="1">
      <c r="B9" s="51"/>
      <c r="C9" s="41"/>
      <c r="D9" s="41"/>
      <c r="E9" s="41"/>
      <c r="F9" s="41"/>
      <c r="G9" s="41"/>
      <c r="H9" s="42" t="s">
        <v>76</v>
      </c>
    </row>
    <row r="10" ht="6.75" customHeight="1">
      <c r="B10" s="52"/>
      <c r="C10" s="53"/>
      <c r="D10" s="54"/>
      <c r="E10" s="55"/>
      <c r="F10" s="56"/>
      <c r="G10" s="53"/>
      <c r="H10" s="57"/>
    </row>
    <row r="11" ht="16.5" customHeight="1">
      <c r="B11" s="58"/>
      <c r="C11" s="59" t="s">
        <v>77</v>
      </c>
      <c r="D11" s="60"/>
      <c r="E11" s="61"/>
      <c r="F11" s="62" t="s">
        <v>78</v>
      </c>
      <c r="G11" s="63"/>
      <c r="H11" s="64"/>
    </row>
    <row r="12" ht="15.75" customHeight="1">
      <c r="B12" s="65" t="s">
        <v>79</v>
      </c>
      <c r="C12" s="66" t="s">
        <v>80</v>
      </c>
      <c r="D12" s="67" t="s">
        <v>81</v>
      </c>
      <c r="E12" s="61"/>
      <c r="F12" s="68"/>
      <c r="G12" s="66" t="s">
        <v>80</v>
      </c>
      <c r="H12" s="67" t="s">
        <v>81</v>
      </c>
    </row>
    <row r="13">
      <c r="B13" s="69"/>
      <c r="C13" s="70" t="s">
        <v>82</v>
      </c>
      <c r="D13" s="71">
        <f>B18*B19</f>
        <v>25480</v>
      </c>
      <c r="E13" s="61"/>
      <c r="F13" s="72">
        <v>0.15</v>
      </c>
      <c r="G13" s="70" t="s">
        <v>83</v>
      </c>
      <c r="H13" s="73">
        <f>(D$13+D$14)*0.15</f>
        <v>3822</v>
      </c>
    </row>
    <row r="14">
      <c r="B14" s="74"/>
      <c r="C14" s="75" t="s">
        <v>84</v>
      </c>
      <c r="D14" s="71"/>
      <c r="E14" s="61"/>
      <c r="F14" s="72" t="s">
        <v>85</v>
      </c>
      <c r="G14" s="70" t="s">
        <v>86</v>
      </c>
      <c r="H14" s="73">
        <f>(D$13+D$14)*0.045</f>
        <v>1146.6</v>
      </c>
    </row>
    <row r="15">
      <c r="B15" s="69"/>
      <c r="C15" s="70" t="s">
        <v>87</v>
      </c>
      <c r="D15" s="76"/>
      <c r="E15" s="61"/>
      <c r="F15" s="77">
        <v>1.0</v>
      </c>
      <c r="G15" s="70" t="s">
        <v>88</v>
      </c>
      <c r="H15" s="73">
        <f>(D$13+D$14)*0.001</f>
        <v>25.48</v>
      </c>
    </row>
    <row r="16">
      <c r="B16" s="69"/>
      <c r="C16" s="70" t="s">
        <v>89</v>
      </c>
      <c r="D16" s="76"/>
      <c r="E16" s="61"/>
      <c r="F16" s="78"/>
      <c r="G16" s="70" t="s">
        <v>90</v>
      </c>
      <c r="H16" s="73"/>
    </row>
    <row r="17">
      <c r="B17" s="69"/>
      <c r="C17" s="75" t="s">
        <v>91</v>
      </c>
      <c r="D17" s="71"/>
      <c r="E17" s="61"/>
      <c r="F17" s="78"/>
      <c r="G17" s="70" t="s">
        <v>92</v>
      </c>
      <c r="H17" s="73"/>
    </row>
    <row r="18">
      <c r="B18" s="69">
        <f>Planillas!J5</f>
        <v>122.5</v>
      </c>
      <c r="C18" s="47" t="s">
        <v>93</v>
      </c>
      <c r="D18" s="76"/>
      <c r="E18" s="61"/>
      <c r="F18" s="79" t="s">
        <v>94</v>
      </c>
      <c r="G18" s="38"/>
      <c r="H18" s="73"/>
    </row>
    <row r="19">
      <c r="B19" s="74">
        <v>208.0</v>
      </c>
      <c r="C19" s="47" t="s">
        <v>95</v>
      </c>
      <c r="D19" s="76"/>
      <c r="E19" s="61"/>
      <c r="F19" s="80"/>
      <c r="G19" s="38"/>
      <c r="H19" s="73"/>
    </row>
    <row r="20">
      <c r="B20" s="74">
        <v>8.0</v>
      </c>
      <c r="C20" s="21" t="s">
        <v>96</v>
      </c>
      <c r="D20" s="71">
        <f>B18*2*B20</f>
        <v>1960</v>
      </c>
      <c r="E20" s="61"/>
      <c r="F20" s="81" t="s">
        <v>97</v>
      </c>
      <c r="G20" s="38"/>
      <c r="H20" s="82"/>
    </row>
    <row r="21">
      <c r="B21" s="74"/>
      <c r="D21" s="71"/>
      <c r="E21" s="61"/>
      <c r="F21" s="80"/>
      <c r="G21" s="38"/>
      <c r="H21" s="73"/>
    </row>
    <row r="22">
      <c r="B22" s="69"/>
      <c r="C22" s="70" t="s">
        <v>98</v>
      </c>
      <c r="D22" s="76"/>
      <c r="E22" s="61"/>
      <c r="F22" s="80"/>
      <c r="G22" s="38"/>
      <c r="H22" s="73"/>
    </row>
    <row r="23">
      <c r="B23" s="69"/>
      <c r="C23" s="70" t="s">
        <v>99</v>
      </c>
      <c r="D23" s="76"/>
      <c r="E23" s="61"/>
      <c r="F23" s="80"/>
      <c r="G23" s="38"/>
      <c r="H23" s="73"/>
    </row>
    <row r="24" ht="15.75" customHeight="1">
      <c r="B24" s="83"/>
      <c r="C24" s="84" t="s">
        <v>100</v>
      </c>
      <c r="D24" s="85">
        <f>SUM(D13:D20)</f>
        <v>27440</v>
      </c>
      <c r="E24" s="61"/>
      <c r="F24" s="86" t="s">
        <v>101</v>
      </c>
      <c r="G24" s="41"/>
      <c r="H24" s="87">
        <f>SUM(H13:H19)</f>
        <v>4994.08</v>
      </c>
    </row>
    <row r="25" ht="9.0" customHeight="1">
      <c r="B25" s="88"/>
      <c r="C25" s="61"/>
      <c r="D25" s="61"/>
      <c r="E25" s="38"/>
      <c r="F25" s="61"/>
      <c r="G25" s="61"/>
      <c r="H25" s="89"/>
    </row>
    <row r="26" ht="15.75" customHeight="1">
      <c r="B26" s="88"/>
      <c r="C26" s="61"/>
      <c r="D26" s="61"/>
      <c r="E26" s="38"/>
      <c r="F26" s="90" t="s">
        <v>102</v>
      </c>
      <c r="G26" s="91"/>
      <c r="H26" s="92">
        <f>D24-H24</f>
        <v>22445.92</v>
      </c>
    </row>
    <row r="27" ht="6.75" customHeight="1">
      <c r="B27" s="88"/>
      <c r="C27" s="61"/>
      <c r="D27" s="61"/>
      <c r="E27" s="38"/>
      <c r="F27" s="61"/>
      <c r="G27" s="61"/>
      <c r="H27" s="89"/>
    </row>
    <row r="28" ht="6.75" customHeight="1">
      <c r="B28" s="88"/>
      <c r="C28" s="93" t="s">
        <v>103</v>
      </c>
      <c r="D28" s="94"/>
      <c r="E28" s="61"/>
      <c r="F28" s="93" t="s">
        <v>104</v>
      </c>
      <c r="G28" s="94"/>
      <c r="H28" s="89"/>
    </row>
    <row r="29">
      <c r="B29" s="88"/>
      <c r="C29" s="95"/>
      <c r="D29" s="96"/>
      <c r="E29" s="61"/>
      <c r="F29" s="95"/>
      <c r="G29" s="96"/>
      <c r="H29" s="89"/>
    </row>
    <row r="30">
      <c r="B30" s="88"/>
      <c r="C30" s="95"/>
      <c r="D30" s="96"/>
      <c r="E30" s="61"/>
      <c r="F30" s="95"/>
      <c r="G30" s="96"/>
      <c r="H30" s="89"/>
    </row>
    <row r="31">
      <c r="B31" s="88"/>
      <c r="C31" s="97"/>
      <c r="D31" s="98"/>
      <c r="E31" s="61"/>
      <c r="F31" s="97"/>
      <c r="G31" s="98"/>
      <c r="H31" s="89"/>
    </row>
    <row r="32">
      <c r="B32" s="88"/>
      <c r="C32" s="61"/>
      <c r="D32" s="61"/>
      <c r="E32" s="61"/>
      <c r="F32" s="61"/>
      <c r="G32" s="61"/>
      <c r="H32" s="89"/>
    </row>
    <row r="33" ht="6.0" customHeight="1">
      <c r="B33" s="69"/>
      <c r="C33" s="38"/>
      <c r="D33" s="38"/>
      <c r="E33" s="2"/>
      <c r="F33" s="38"/>
      <c r="G33" s="38"/>
      <c r="H33" s="73"/>
    </row>
    <row r="34" ht="18.0" customHeight="1">
      <c r="B34" s="69"/>
      <c r="C34" s="47" t="s">
        <v>105</v>
      </c>
      <c r="D34" s="38"/>
      <c r="E34" s="99" t="s">
        <v>106</v>
      </c>
      <c r="F34" s="38"/>
      <c r="G34" s="38"/>
      <c r="H34" s="73"/>
    </row>
    <row r="35" ht="15.75" customHeight="1">
      <c r="B35" s="100"/>
      <c r="C35" s="101"/>
      <c r="D35" s="101"/>
      <c r="E35" s="101"/>
      <c r="F35" s="101"/>
      <c r="G35" s="101"/>
      <c r="H35" s="102"/>
    </row>
  </sheetData>
  <mergeCells count="2">
    <mergeCell ref="C28:D31"/>
    <mergeCell ref="F28:G3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sheetData>
    <row r="2">
      <c r="A2" s="34" t="s">
        <v>64</v>
      </c>
      <c r="B2" s="35"/>
      <c r="C2" s="35"/>
      <c r="D2" s="35"/>
      <c r="E2" s="35"/>
      <c r="F2" s="35"/>
      <c r="G2" s="36" t="s">
        <v>65</v>
      </c>
    </row>
    <row r="3">
      <c r="A3" s="37" t="s">
        <v>66</v>
      </c>
      <c r="B3" s="38"/>
      <c r="C3" s="38"/>
      <c r="D3" s="38"/>
      <c r="E3" s="38"/>
      <c r="F3" s="38"/>
      <c r="G3" s="39" t="s">
        <v>67</v>
      </c>
    </row>
    <row r="4">
      <c r="A4" s="37" t="s">
        <v>68</v>
      </c>
      <c r="B4" s="38"/>
      <c r="C4" s="38"/>
      <c r="D4" s="38"/>
      <c r="E4" s="38"/>
      <c r="F4" s="38"/>
      <c r="G4" s="39" t="s">
        <v>69</v>
      </c>
    </row>
    <row r="5">
      <c r="A5" s="40" t="s">
        <v>70</v>
      </c>
      <c r="B5" s="41"/>
      <c r="C5" s="41"/>
      <c r="D5" s="41"/>
      <c r="E5" s="41"/>
      <c r="F5" s="41"/>
      <c r="G5" s="42" t="s">
        <v>71</v>
      </c>
    </row>
    <row r="6">
      <c r="A6" s="43" t="s">
        <v>72</v>
      </c>
      <c r="B6" s="44" t="str">
        <f>Planillas!A4</f>
        <v>Apellido</v>
      </c>
      <c r="C6" s="38" t="str">
        <f>Planillas!D4</f>
        <v>Ingreso a la empresa</v>
      </c>
      <c r="D6" s="2"/>
      <c r="E6" s="45"/>
      <c r="F6" s="45"/>
      <c r="G6" s="46" t="s">
        <v>73</v>
      </c>
    </row>
    <row r="7">
      <c r="A7" s="37" t="str">
        <f>Planillas!B4</f>
        <v>Nombre</v>
      </c>
      <c r="B7" s="47" t="s">
        <v>74</v>
      </c>
      <c r="C7" s="103" t="str">
        <f>Planillas!C4</f>
        <v>C.I.</v>
      </c>
      <c r="D7" s="38"/>
      <c r="E7" s="49"/>
      <c r="F7" s="38"/>
      <c r="G7" s="50" t="s">
        <v>75</v>
      </c>
    </row>
    <row r="8">
      <c r="A8" s="51"/>
      <c r="B8" s="41"/>
      <c r="C8" s="41"/>
      <c r="D8" s="41"/>
      <c r="E8" s="41"/>
      <c r="F8" s="41"/>
      <c r="G8" s="42" t="s">
        <v>76</v>
      </c>
    </row>
    <row r="9">
      <c r="A9" s="52"/>
      <c r="B9" s="53"/>
      <c r="C9" s="54"/>
      <c r="D9" s="55"/>
      <c r="E9" s="56"/>
      <c r="F9" s="53"/>
      <c r="G9" s="57"/>
    </row>
    <row r="10">
      <c r="A10" s="58"/>
      <c r="B10" s="59" t="s">
        <v>77</v>
      </c>
      <c r="C10" s="60"/>
      <c r="D10" s="61"/>
      <c r="E10" s="62" t="s">
        <v>78</v>
      </c>
      <c r="F10" s="63"/>
      <c r="G10" s="64"/>
    </row>
    <row r="11">
      <c r="A11" s="65" t="s">
        <v>79</v>
      </c>
      <c r="B11" s="66" t="s">
        <v>80</v>
      </c>
      <c r="C11" s="67" t="s">
        <v>81</v>
      </c>
      <c r="D11" s="61"/>
      <c r="E11" s="68"/>
      <c r="F11" s="66" t="s">
        <v>80</v>
      </c>
      <c r="G11" s="67" t="s">
        <v>81</v>
      </c>
    </row>
    <row r="12">
      <c r="A12" s="69"/>
      <c r="B12" s="70" t="s">
        <v>82</v>
      </c>
      <c r="C12" s="71" t="str">
        <f>A17*A18</f>
        <v>#VALUE!</v>
      </c>
      <c r="D12" s="61"/>
      <c r="E12" s="72">
        <v>0.15</v>
      </c>
      <c r="F12" s="70" t="s">
        <v>83</v>
      </c>
      <c r="G12" s="73">
        <f>(C$13+C$14)*0.15</f>
        <v>0</v>
      </c>
    </row>
    <row r="13">
      <c r="A13" s="74"/>
      <c r="B13" s="75" t="s">
        <v>84</v>
      </c>
      <c r="C13" s="71"/>
      <c r="D13" s="61"/>
      <c r="E13" s="72" t="s">
        <v>85</v>
      </c>
      <c r="F13" s="70" t="s">
        <v>86</v>
      </c>
      <c r="G13" s="73">
        <f>(C$13+C$14)*0.045</f>
        <v>0</v>
      </c>
    </row>
    <row r="14">
      <c r="A14" s="69"/>
      <c r="B14" s="70" t="s">
        <v>87</v>
      </c>
      <c r="C14" s="76"/>
      <c r="D14" s="61"/>
      <c r="E14" s="77">
        <v>1.0</v>
      </c>
      <c r="F14" s="70" t="s">
        <v>88</v>
      </c>
      <c r="G14" s="73">
        <f>(C$13+C$14)*0.001</f>
        <v>0</v>
      </c>
    </row>
    <row r="15">
      <c r="A15" s="69"/>
      <c r="B15" s="70" t="s">
        <v>89</v>
      </c>
      <c r="C15" s="76"/>
      <c r="D15" s="61"/>
      <c r="E15" s="78"/>
      <c r="F15" s="70" t="s">
        <v>90</v>
      </c>
      <c r="G15" s="73"/>
    </row>
    <row r="16">
      <c r="A16" s="69"/>
      <c r="B16" s="75" t="s">
        <v>91</v>
      </c>
      <c r="C16" s="71"/>
      <c r="D16" s="61"/>
      <c r="E16" s="78"/>
      <c r="F16" s="70" t="s">
        <v>92</v>
      </c>
      <c r="G16" s="73"/>
    </row>
    <row r="17">
      <c r="A17" s="69" t="str">
        <f>Planillas!I4</f>
        <v>Aporte Fonasa (Principal P; Secundario S)</v>
      </c>
      <c r="B17" s="47" t="s">
        <v>93</v>
      </c>
      <c r="C17" s="76"/>
      <c r="D17" s="61"/>
      <c r="E17" s="79" t="s">
        <v>94</v>
      </c>
      <c r="F17" s="38"/>
      <c r="G17" s="73"/>
    </row>
    <row r="18">
      <c r="A18" s="74">
        <v>208.0</v>
      </c>
      <c r="B18" s="47" t="s">
        <v>95</v>
      </c>
      <c r="C18" s="76"/>
      <c r="D18" s="61"/>
      <c r="E18" s="80"/>
      <c r="F18" s="38"/>
      <c r="G18" s="73"/>
    </row>
    <row r="19">
      <c r="A19" s="74">
        <v>8.0</v>
      </c>
      <c r="B19" s="21" t="s">
        <v>96</v>
      </c>
      <c r="C19" s="71" t="str">
        <f>A17*2*A19</f>
        <v>#VALUE!</v>
      </c>
      <c r="D19" s="61"/>
      <c r="E19" s="81" t="s">
        <v>97</v>
      </c>
      <c r="F19" s="38"/>
      <c r="G19" s="82"/>
    </row>
    <row r="20">
      <c r="A20" s="74"/>
      <c r="C20" s="71"/>
      <c r="D20" s="61"/>
      <c r="E20" s="80"/>
      <c r="F20" s="38"/>
      <c r="G20" s="73"/>
    </row>
    <row r="21">
      <c r="A21" s="69"/>
      <c r="B21" s="70" t="s">
        <v>98</v>
      </c>
      <c r="C21" s="76"/>
      <c r="D21" s="61"/>
      <c r="E21" s="80"/>
      <c r="F21" s="38"/>
      <c r="G21" s="73"/>
    </row>
    <row r="22">
      <c r="A22" s="69"/>
      <c r="B22" s="70" t="s">
        <v>99</v>
      </c>
      <c r="C22" s="76"/>
      <c r="D22" s="61"/>
      <c r="E22" s="80"/>
      <c r="F22" s="38"/>
      <c r="G22" s="73"/>
    </row>
    <row r="23">
      <c r="A23" s="83"/>
      <c r="B23" s="84" t="s">
        <v>100</v>
      </c>
      <c r="C23" s="85" t="str">
        <f>SUM(C12:C19)</f>
        <v>#VALUE!</v>
      </c>
      <c r="D23" s="61"/>
      <c r="E23" s="86" t="s">
        <v>101</v>
      </c>
      <c r="F23" s="41"/>
      <c r="G23" s="87">
        <f>SUM(G12:G18)</f>
        <v>0</v>
      </c>
    </row>
    <row r="24">
      <c r="A24" s="88"/>
      <c r="B24" s="61"/>
      <c r="C24" s="61"/>
      <c r="D24" s="38"/>
      <c r="E24" s="61"/>
      <c r="F24" s="61"/>
      <c r="G24" s="89"/>
    </row>
    <row r="25">
      <c r="A25" s="88"/>
      <c r="B25" s="61"/>
      <c r="C25" s="61"/>
      <c r="D25" s="38"/>
      <c r="E25" s="90" t="s">
        <v>102</v>
      </c>
      <c r="F25" s="91"/>
      <c r="G25" s="92" t="str">
        <f>C23-G23</f>
        <v>#VALUE!</v>
      </c>
    </row>
    <row r="26">
      <c r="A26" s="88"/>
      <c r="B26" s="61"/>
      <c r="C26" s="61"/>
      <c r="D26" s="38"/>
      <c r="E26" s="61"/>
      <c r="F26" s="61"/>
      <c r="G26" s="89"/>
    </row>
    <row r="27">
      <c r="A27" s="88"/>
      <c r="B27" s="93" t="s">
        <v>103</v>
      </c>
      <c r="C27" s="94"/>
      <c r="D27" s="61"/>
      <c r="E27" s="93" t="s">
        <v>104</v>
      </c>
      <c r="F27" s="94"/>
      <c r="G27" s="89"/>
    </row>
    <row r="28">
      <c r="A28" s="88"/>
      <c r="B28" s="95"/>
      <c r="C28" s="96"/>
      <c r="D28" s="61"/>
      <c r="E28" s="95"/>
      <c r="F28" s="96"/>
      <c r="G28" s="89"/>
    </row>
    <row r="29">
      <c r="A29" s="88"/>
      <c r="B29" s="95"/>
      <c r="C29" s="96"/>
      <c r="D29" s="61"/>
      <c r="E29" s="95"/>
      <c r="F29" s="96"/>
      <c r="G29" s="89"/>
    </row>
    <row r="30">
      <c r="A30" s="88"/>
      <c r="B30" s="97"/>
      <c r="C30" s="98"/>
      <c r="D30" s="61"/>
      <c r="E30" s="97"/>
      <c r="F30" s="98"/>
      <c r="G30" s="89"/>
    </row>
    <row r="31">
      <c r="A31" s="88"/>
      <c r="B31" s="61"/>
      <c r="C31" s="61"/>
      <c r="D31" s="61"/>
      <c r="E31" s="61"/>
      <c r="F31" s="61"/>
      <c r="G31" s="89"/>
    </row>
    <row r="32">
      <c r="A32" s="69"/>
      <c r="B32" s="38"/>
      <c r="C32" s="38"/>
      <c r="D32" s="2"/>
      <c r="E32" s="38"/>
      <c r="F32" s="38"/>
      <c r="G32" s="73"/>
    </row>
    <row r="33">
      <c r="A33" s="69"/>
      <c r="B33" s="47" t="s">
        <v>105</v>
      </c>
      <c r="C33" s="38"/>
      <c r="D33" s="99" t="s">
        <v>106</v>
      </c>
      <c r="E33" s="38"/>
      <c r="F33" s="38"/>
      <c r="G33" s="73"/>
    </row>
    <row r="34">
      <c r="A34" s="100"/>
      <c r="B34" s="101"/>
      <c r="C34" s="101"/>
      <c r="D34" s="101"/>
      <c r="E34" s="101"/>
      <c r="F34" s="101"/>
      <c r="G34" s="102"/>
    </row>
  </sheetData>
  <mergeCells count="2">
    <mergeCell ref="B27:C30"/>
    <mergeCell ref="E27:F30"/>
  </mergeCells>
  <drawing r:id="rId1"/>
</worksheet>
</file>