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7256" windowHeight="5928"/>
  </bookViews>
  <sheets>
    <sheet name="Moss-1" sheetId="1" r:id="rId1"/>
  </sheets>
  <calcPr calcId="152511"/>
</workbook>
</file>

<file path=xl/calcChain.xml><?xml version="1.0" encoding="utf-8"?>
<calcChain xmlns="http://schemas.openxmlformats.org/spreadsheetml/2006/main">
  <c r="V74" i="1" l="1"/>
  <c r="C74" i="1"/>
  <c r="E76" i="1" s="1"/>
  <c r="F76" i="1" s="1"/>
  <c r="V67" i="1"/>
  <c r="C67" i="1"/>
  <c r="W31" i="1"/>
  <c r="X31" i="1" s="1"/>
  <c r="D31" i="1"/>
  <c r="E31" i="1" s="1"/>
  <c r="W30" i="1"/>
  <c r="Y30" i="1" s="1"/>
  <c r="D30" i="1"/>
  <c r="F30" i="1" s="1"/>
  <c r="W29" i="1"/>
  <c r="AB29" i="1" s="1"/>
  <c r="D29" i="1"/>
  <c r="I29" i="1" s="1"/>
  <c r="W28" i="1"/>
  <c r="Z28" i="1" s="1"/>
  <c r="D28" i="1"/>
  <c r="G28" i="1" s="1"/>
  <c r="W27" i="1"/>
  <c r="Z27" i="1" s="1"/>
  <c r="D27" i="1"/>
  <c r="G27" i="1" s="1"/>
  <c r="W26" i="1"/>
  <c r="AA26" i="1" s="1"/>
  <c r="D26" i="1"/>
  <c r="H26" i="1" s="1"/>
  <c r="W25" i="1"/>
  <c r="X25" i="1" s="1"/>
  <c r="D25" i="1"/>
  <c r="E25" i="1" s="1"/>
  <c r="W24" i="1"/>
  <c r="Y24" i="1" s="1"/>
  <c r="D24" i="1"/>
  <c r="F24" i="1" s="1"/>
  <c r="W23" i="1"/>
  <c r="AB23" i="1" s="1"/>
  <c r="D23" i="1"/>
  <c r="I23" i="1" s="1"/>
  <c r="AD22" i="1"/>
  <c r="W22" i="1"/>
  <c r="Z22" i="1" s="1"/>
  <c r="K22" i="1"/>
  <c r="D22" i="1"/>
  <c r="G22" i="1" s="1"/>
  <c r="W21" i="1"/>
  <c r="Y21" i="1" s="1"/>
  <c r="D21" i="1"/>
  <c r="F21" i="1" s="1"/>
  <c r="W20" i="1"/>
  <c r="Z20" i="1" s="1"/>
  <c r="D20" i="1"/>
  <c r="G20" i="1" s="1"/>
  <c r="W19" i="1"/>
  <c r="X19" i="1" s="1"/>
  <c r="D19" i="1"/>
  <c r="E19" i="1" s="1"/>
  <c r="W18" i="1"/>
  <c r="AB18" i="1" s="1"/>
  <c r="D18" i="1"/>
  <c r="I18" i="1" s="1"/>
  <c r="W17" i="1"/>
  <c r="X17" i="1" s="1"/>
  <c r="D17" i="1"/>
  <c r="E17" i="1" s="1"/>
  <c r="W16" i="1"/>
  <c r="AB16" i="1" s="1"/>
  <c r="D16" i="1"/>
  <c r="I16" i="1" s="1"/>
  <c r="W15" i="1"/>
  <c r="Z15" i="1" s="1"/>
  <c r="D15" i="1"/>
  <c r="G15" i="1" s="1"/>
  <c r="W14" i="1"/>
  <c r="AA14" i="1" s="1"/>
  <c r="D14" i="1"/>
  <c r="H14" i="1" s="1"/>
  <c r="W13" i="1"/>
  <c r="Z13" i="1" s="1"/>
  <c r="G13" i="1"/>
  <c r="D13" i="1"/>
  <c r="W12" i="1"/>
  <c r="AA12" i="1" s="1"/>
  <c r="D12" i="1"/>
  <c r="H12" i="1" s="1"/>
  <c r="W11" i="1"/>
  <c r="AA11" i="1" s="1"/>
  <c r="D11" i="1"/>
  <c r="H11" i="1" s="1"/>
  <c r="W10" i="1"/>
  <c r="Z10" i="1" s="1"/>
  <c r="D10" i="1"/>
  <c r="G10" i="1" s="1"/>
  <c r="W9" i="1"/>
  <c r="AB9" i="1" s="1"/>
  <c r="D9" i="1"/>
  <c r="I9" i="1" s="1"/>
  <c r="W8" i="1"/>
  <c r="Z8" i="1" s="1"/>
  <c r="D8" i="1"/>
  <c r="G8" i="1" s="1"/>
  <c r="W7" i="1"/>
  <c r="Y7" i="1" s="1"/>
  <c r="D7" i="1"/>
  <c r="F7" i="1" s="1"/>
  <c r="W6" i="1"/>
  <c r="AB6" i="1" s="1"/>
  <c r="D6" i="1"/>
  <c r="I6" i="1" s="1"/>
  <c r="W5" i="1"/>
  <c r="Y5" i="1" s="1"/>
  <c r="D5" i="1"/>
  <c r="F5" i="1" s="1"/>
  <c r="W4" i="1"/>
  <c r="X4" i="1" s="1"/>
  <c r="D4" i="1"/>
  <c r="E4" i="1" s="1"/>
  <c r="W3" i="1"/>
  <c r="X3" i="1" s="1"/>
  <c r="D3" i="1"/>
  <c r="E3" i="1" s="1"/>
  <c r="W2" i="1"/>
  <c r="AA2" i="1" s="1"/>
  <c r="D2" i="1"/>
  <c r="H2" i="1" s="1"/>
  <c r="Z32" i="1" l="1"/>
  <c r="V70" i="1" s="1"/>
  <c r="AA32" i="1"/>
  <c r="V71" i="1" s="1"/>
  <c r="E75" i="1"/>
  <c r="F75" i="1" s="1"/>
  <c r="E32" i="1"/>
  <c r="C68" i="1" s="1"/>
  <c r="F32" i="1"/>
  <c r="C69" i="1" s="1"/>
  <c r="I32" i="1"/>
  <c r="C72" i="1" s="1"/>
  <c r="AB32" i="1"/>
  <c r="V72" i="1" s="1"/>
  <c r="X78" i="1"/>
  <c r="Y78" i="1" s="1"/>
  <c r="X77" i="1"/>
  <c r="Y77" i="1" s="1"/>
  <c r="X76" i="1"/>
  <c r="Y76" i="1" s="1"/>
  <c r="X75" i="1"/>
  <c r="Y75" i="1" s="1"/>
  <c r="X74" i="1"/>
  <c r="Y74" i="1" s="1"/>
  <c r="W32" i="1"/>
  <c r="D32" i="1"/>
  <c r="Y32" i="1"/>
  <c r="V69" i="1" s="1"/>
  <c r="G32" i="1"/>
  <c r="C70" i="1" s="1"/>
  <c r="H32" i="1"/>
  <c r="C71" i="1" s="1"/>
  <c r="X32" i="1"/>
  <c r="V68" i="1" s="1"/>
  <c r="E74" i="1"/>
  <c r="F74" i="1" s="1"/>
  <c r="E78" i="1"/>
  <c r="F78" i="1" s="1"/>
  <c r="E77" i="1"/>
  <c r="F77" i="1" s="1"/>
  <c r="E71" i="1" l="1"/>
  <c r="D71" i="1" s="1"/>
  <c r="E70" i="1"/>
  <c r="D70" i="1" s="1"/>
  <c r="E72" i="1"/>
  <c r="D72" i="1" s="1"/>
  <c r="E69" i="1"/>
  <c r="D69" i="1" s="1"/>
  <c r="E68" i="1"/>
  <c r="G69" i="1" l="1"/>
  <c r="H69" i="1" s="1"/>
  <c r="G68" i="1"/>
  <c r="H68" i="1" s="1"/>
  <c r="Z69" i="1"/>
  <c r="AA69" i="1" s="1"/>
  <c r="Z68" i="1"/>
  <c r="AA68" i="1" s="1"/>
  <c r="D68" i="1"/>
  <c r="G70" i="1" s="1"/>
  <c r="H70" i="1" s="1"/>
  <c r="Z72" i="1" l="1"/>
  <c r="AA72" i="1" s="1"/>
  <c r="AB72" i="1" s="1"/>
  <c r="G72" i="1"/>
  <c r="H72" i="1" s="1"/>
  <c r="K91" i="1" s="1"/>
  <c r="Z70" i="1"/>
  <c r="AA70" i="1" s="1"/>
  <c r="AB70" i="1" s="1"/>
  <c r="Z71" i="1"/>
  <c r="AA71" i="1" s="1"/>
  <c r="AB68" i="1"/>
  <c r="AD23" i="1"/>
  <c r="G71" i="1"/>
  <c r="H71" i="1" s="1"/>
  <c r="K40" i="1"/>
  <c r="I69" i="1"/>
  <c r="I70" i="1"/>
  <c r="K57" i="1"/>
  <c r="AD91" i="1"/>
  <c r="AB69" i="1"/>
  <c r="AD40" i="1"/>
  <c r="K23" i="1"/>
  <c r="I68" i="1"/>
  <c r="I72" i="1"/>
  <c r="X70" i="1" l="1"/>
  <c r="W70" i="1" s="1"/>
  <c r="AD57" i="1"/>
  <c r="X69" i="1"/>
  <c r="W69" i="1" s="1"/>
  <c r="AD74" i="1"/>
  <c r="AB71" i="1"/>
  <c r="K74" i="1"/>
  <c r="I71" i="1"/>
  <c r="X71" i="1" s="1"/>
  <c r="W71" i="1" s="1"/>
  <c r="X68" i="1"/>
  <c r="W68" i="1" s="1"/>
  <c r="X72" i="1" l="1"/>
  <c r="W72" i="1" s="1"/>
</calcChain>
</file>

<file path=xl/sharedStrings.xml><?xml version="1.0" encoding="utf-8"?>
<sst xmlns="http://schemas.openxmlformats.org/spreadsheetml/2006/main" count="242" uniqueCount="54">
  <si>
    <t>num</t>
  </si>
  <si>
    <t>Ok</t>
  </si>
  <si>
    <t>CALI US 1</t>
  </si>
  <si>
    <t>HS</t>
  </si>
  <si>
    <t>CDRH</t>
  </si>
  <si>
    <t>CEPI</t>
  </si>
  <si>
    <t>HPERI</t>
  </si>
  <si>
    <t>SCYTRI</t>
  </si>
  <si>
    <t>c</t>
  </si>
  <si>
    <t>C</t>
  </si>
  <si>
    <t>b</t>
  </si>
  <si>
    <t>B</t>
  </si>
  <si>
    <t>d</t>
  </si>
  <si>
    <t>D</t>
  </si>
  <si>
    <t>a</t>
  </si>
  <si>
    <t>A</t>
  </si>
  <si>
    <t>1. HP</t>
  </si>
  <si>
    <t>2.CDRH</t>
  </si>
  <si>
    <t>3. CEPI</t>
  </si>
  <si>
    <t>4. HPERI</t>
  </si>
  <si>
    <t>4. SCYTRI</t>
  </si>
  <si>
    <t>DE</t>
  </si>
  <si>
    <t>RANGOS</t>
  </si>
  <si>
    <t>MUY SUPERIOR</t>
  </si>
  <si>
    <t>SUPERIOR</t>
  </si>
  <si>
    <t>MEDIO SUPERIOR</t>
  </si>
  <si>
    <t>MEDIO MEDIO</t>
  </si>
  <si>
    <t>MEDIO INFERIOR</t>
  </si>
  <si>
    <t>INFERIOR</t>
  </si>
  <si>
    <t>DEFICIENTE</t>
  </si>
  <si>
    <t>ÁREAS</t>
  </si>
  <si>
    <t>ORDEN</t>
  </si>
  <si>
    <t>JERARQUIZA</t>
  </si>
  <si>
    <t>INDICADOR</t>
  </si>
  <si>
    <t>ORDENADOS</t>
  </si>
  <si>
    <t>EXTRAE</t>
  </si>
  <si>
    <t>1. HS</t>
  </si>
  <si>
    <t>1. Habilidad de Supervisión</t>
  </si>
  <si>
    <t>.</t>
  </si>
  <si>
    <t>2. CDRH</t>
  </si>
  <si>
    <t>2. Capacidad de Desición en las Relaciones Humanas</t>
  </si>
  <si>
    <t>3. Capacidad de Evaluacion de Problemas Interpersonales</t>
  </si>
  <si>
    <t>4. Habilidad para Establecer Relaciones Interpersonales</t>
  </si>
  <si>
    <t>5. SCYTRI</t>
  </si>
  <si>
    <t>5. Sentido Común y Tacto en las Relaciones Interpersonales</t>
  </si>
  <si>
    <t>* HABILIDAD EN SUPERVISION.
La principal preocupación de un Gerente es el estudiar el comportamiento humano, es aprender la clave para supervisar efectivamente a la gente.
La supervisión es un proceso de interacción entre personas, en la cual una de ellas conduce, mediante su influencia personal y poder, las energías, potencialidades y actividades de un grupo, para alcanzar una meta (satisfacer las necesidades de las personas y de la organización).
Características de un buen supervisor:
• Mantener la importancia y significado del propósito, las metas y la propuesta.
 • Crear compromiso y confianza.
 • Fortalecer la mezcla y el nivel de las habilidades.
 • Manejar las relaciones con terceros, eliminar obstáculos.
 • Crear oportunidades para otros.
 • El supervisor, es alguien cuyos seguidores hacen lo que es debido.
• Los resultados, no la popularidad es lo distintivo del supervisor.
 • Un supervisor no pregunta ¿qué quiero? Si no ¿qué es necesario hacer?</t>
  </si>
  <si>
    <t>* CAPACIDAD DE DECISIONES EN LAS RELACIONES HUMANAS.
La flexibilidad y libertad de que disponen los Gerentes les permite tomar decisiones en cuestiones relacionadas con la manera de asignar las diferentes tareas de trabajo, métodos a seguirse para conseguir las metas del equipo de trabajo, modo de solucionar los problemas del grupo en cuanto a la calidad de los productos o servicios, establecer las estrategias que consideran más adecuadas para solucionar los problemas sociales que puedan generarse dentro del grupo.
Características de un buen Gerente para la toma de decisiones:
 • Analizar los problemas, para que este a su vez tome la decisión certeramente, sin entrometerce con la persona.
 • Relacionarse sin ninguna dificultad en su medio social.
 • Tender a la socialización o manejar un gran numero de personas pero superficialmente.
 • Tendrá la facilidad de escuchar a las personas pero no ir mas haya de una relación más intima.
 • Ser una persona asertiva y amable con las personas que la rodean.</t>
  </si>
  <si>
    <t>* CAPACIDAD DE EVALUACION DE POROBLEMAS INTERPERSONALES.
El Gerente tiene que estar en posibilidad de identificar los problemas y las oportunidades a que se enfrenta, evaluar las opciones que tienen para avanzar y después hacer los compromisos necesarios y tomar las decisiones sobre como proceder. El carisma, la fuerza de la personalidad, o las destrezas interpersonales se han subrayado más que la fuerza intelectual que necesitan los gerentes para estudiar detalladamente los problemas y encontrar nuevas soluciones.
Asimismo, las habilidades interpersonales, la comprensión y el compromiso común no se pueden producir sin una comunicación efectiva y sin un conflicto, que a su vez depende de las habilidades interpersonales. Estas incluyen el correr riesgos, críticas constructivas, la objetividad, el escuchar en forma activa, el conceder el beneficio de la duda, el respaldo y el reconocer los intereses y los logros de otros.
Características de un buen Gerente para la evaluación de problemas:
 • Saber escuchar analíticamente.
 • Tendrá la habilidad para saber escuchar y dar un consejo certeramente.
 • Será una persona que cuando se presente un conflicto, sabrá como manejarlo adecuadamente.
 • Es una persona que a través de su experiencia personal sabrá tomar las decisiones certeramente ante una situación que le ocasione algún problema ya sea personal o laboral.</t>
  </si>
  <si>
    <t>* HABILIDAD PARA ESTALECER RELACIONES INTERPERSONALES.
Las personas vendrán a verlo y manifestaran sus problemas, porque perciben que les agrada las personas y que esta dispuesto a escucharlas, ya que tendrá la paciencia y el agrado para ir resolviendo los problemas principalmente de sus amistades mas allegada.
Si tiene sugerencias, ofrecerá de manera directa y formal. Las personas se sentirán naturalmente atraídas a su comprensión y simpatía de esta persona. Su confianza en sí mismo, su modestia, el ser perseverante y su devoción ante el grupo de amistades, se combina para hacer de los Consejeros persona muy agradable que se relaciona profundamente.
Características de un buen Gerente para establecer relaciones interpersonales:
 • Ser una persona realista y determinar expectativas ante un problema.
 • Proporcionar retroalimentación a su grupo de amistades íntimamente.
 • Se relacionara profundamente con su grupo de amistades ya que este será pequeño.
 • Tendrá la habilidad para diseñar un proceso de amistad para cada uno de ellos.
 • Es una persona sumamente emotiva con su grupo de amistades.</t>
  </si>
  <si>
    <t>* SENTIDO COMUN Y TACTO EN LAS RELACIONES INTERPERSONALES.
El sentido común nos dice que es un error no tomar en cuenta las habilidades al constituir un equipo, en particular las técnicas y funciones. Y ningún equipo puede lograr su propósito sin desarrollar todos los niveles de habilidades requeridos. A pesar de ello son sorprendentes cuantas personas integran los equipos principalmente sobre la base de la compatibilidad personal o la posición formal en la organización.
Por lo tanto, es importante en entablar la confianza de los subalternos para identificar la problemática que aqueja a estos, si el gerente tiene las habilidades en ser muy analítico con su personal para escucharlos e interactuar un poco mas sabrá como manejar las relaciones con sus trabajadores y estos tenderán a subir su productividad laboral.
Características de un buen Gerente para tener el sentido común y tacto con las personas.
 • Es una persona sumamente astuta y habilidosa para resolver cualquier tipo de problema y/o dificultad que se presente en su vida privada como social.
 • Es una persona madura para enfrentar los retos y solventarlos rápidamente ante un razonamiento lógico.
 • Tendrá el tacto para dar varios consejos a quien se lo pida y solventara rápidamente este tipo de problema.
 • Tendrá algún número de amistades que le buscaran para hablar con ella y platicarle toda su vida.
 • Tendrá la habilidad de escuchar y observar a todas las personas que le rodean.</t>
  </si>
  <si>
    <t>MOSS-1</t>
  </si>
  <si>
    <t>CALI MOSS-1</t>
  </si>
  <si>
    <t>Total Aciertos</t>
  </si>
  <si>
    <t>MOSS-1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</si>
</sst>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9" fontId="0" fillId="0" borderId="0" xfId="0" applyNumberFormat="1"/>
    <xf numFmtId="9" fontId="0" fillId="0" borderId="0" xfId="1" applyFont="1"/>
    <xf numFmtId="0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2" borderId="0" xfId="0" applyFill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4"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203168331053819"/>
          <c:y val="0.13866468697202988"/>
          <c:w val="0.68634438914029949"/>
          <c:h val="0.68247983220686737"/>
        </c:manualLayout>
      </c:layout>
      <c:lineChart>
        <c:grouping val="standard"/>
        <c:varyColors val="0"/>
        <c:ser>
          <c:idx val="0"/>
          <c:order val="0"/>
          <c:tx>
            <c:strRef>
              <c:f>'Moss-1'!$C$67</c:f>
              <c:strCache>
                <c:ptCount val="1"/>
                <c:pt idx="0">
                  <c:v>PORCENTAJE MOSS-1</c:v>
                </c:pt>
              </c:strCache>
            </c:strRef>
          </c:tx>
          <c:cat>
            <c:strRef>
              <c:f>'Moss-1'!$B$68:$B$72</c:f>
              <c:strCache>
                <c:ptCount val="5"/>
                <c:pt idx="0">
                  <c:v>1. Habilidad de Supervisión</c:v>
                </c:pt>
                <c:pt idx="1">
                  <c:v>2. Capacidad de Desición en las Relaciones Humanas</c:v>
                </c:pt>
                <c:pt idx="2">
                  <c:v>3. Capacidad de Evaluacion de Problemas Interpersonales</c:v>
                </c:pt>
                <c:pt idx="3">
                  <c:v>4. Habilidad para Establecer Relaciones Interpersonales</c:v>
                </c:pt>
                <c:pt idx="4">
                  <c:v>5. Sentido Común y Tacto en las Relaciones Interpersonales</c:v>
                </c:pt>
              </c:strCache>
            </c:strRef>
          </c:cat>
          <c:val>
            <c:numRef>
              <c:f>'Moss-1'!$C$68:$C$72</c:f>
              <c:numCache>
                <c:formatCode>0%</c:formatCode>
                <c:ptCount val="5"/>
                <c:pt idx="0">
                  <c:v>0.5</c:v>
                </c:pt>
                <c:pt idx="1">
                  <c:v>0.8</c:v>
                </c:pt>
                <c:pt idx="2">
                  <c:v>0.88</c:v>
                </c:pt>
                <c:pt idx="3">
                  <c:v>0.6</c:v>
                </c:pt>
                <c:pt idx="4">
                  <c:v>0.34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50240"/>
        <c:axId val="121003936"/>
      </c:lineChart>
      <c:catAx>
        <c:axId val="148250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003936"/>
        <c:crosses val="autoZero"/>
        <c:auto val="1"/>
        <c:lblAlgn val="ctr"/>
        <c:lblOffset val="100"/>
        <c:noMultiLvlLbl val="0"/>
      </c:catAx>
      <c:valAx>
        <c:axId val="12100393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RANGOS</a:t>
                </a:r>
              </a:p>
            </c:rich>
          </c:tx>
          <c:layout>
            <c:manualLayout>
              <c:xMode val="edge"/>
              <c:yMode val="edge"/>
              <c:x val="3.0555555102346484E-2"/>
              <c:y val="0.36586650627004957"/>
            </c:manualLayout>
          </c:layout>
          <c:overlay val="0"/>
        </c:title>
        <c:numFmt formatCode="0%" sourceLinked="1"/>
        <c:majorTickMark val="none"/>
        <c:minorTickMark val="none"/>
        <c:tickLblPos val="low"/>
        <c:crossAx val="1482502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 baseline="0"/>
            </a:pPr>
            <a:endParaRPr lang="es-UY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COMPARACIÓN</a:t>
            </a:r>
            <a:r>
              <a:rPr lang="es-MX" baseline="0"/>
              <a:t> PORCENTAJES</a:t>
            </a:r>
            <a:endParaRPr lang="es-MX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9203168331053819"/>
          <c:y val="0.13866468697202988"/>
          <c:w val="0.68634438914029949"/>
          <c:h val="0.68247983220686737"/>
        </c:manualLayout>
      </c:layout>
      <c:lineChart>
        <c:grouping val="standard"/>
        <c:varyColors val="0"/>
        <c:ser>
          <c:idx val="0"/>
          <c:order val="0"/>
          <c:tx>
            <c:strRef>
              <c:f>'Moss-1'!$C$67</c:f>
              <c:strCache>
                <c:ptCount val="1"/>
                <c:pt idx="0">
                  <c:v>PORCENTAJE MOSS-1</c:v>
                </c:pt>
              </c:strCache>
            </c:strRef>
          </c:tx>
          <c:cat>
            <c:strRef>
              <c:f>'Moss-1'!$B$68:$B$72</c:f>
              <c:strCache>
                <c:ptCount val="5"/>
                <c:pt idx="0">
                  <c:v>1. Habilidad de Supervisión</c:v>
                </c:pt>
                <c:pt idx="1">
                  <c:v>2. Capacidad de Desición en las Relaciones Humanas</c:v>
                </c:pt>
                <c:pt idx="2">
                  <c:v>3. Capacidad de Evaluacion de Problemas Interpersonales</c:v>
                </c:pt>
                <c:pt idx="3">
                  <c:v>4. Habilidad para Establecer Relaciones Interpersonales</c:v>
                </c:pt>
                <c:pt idx="4">
                  <c:v>5. Sentido Común y Tacto en las Relaciones Interpersonales</c:v>
                </c:pt>
              </c:strCache>
            </c:strRef>
          </c:cat>
          <c:val>
            <c:numRef>
              <c:f>'Moss-1'!$C$68:$C$72</c:f>
              <c:numCache>
                <c:formatCode>0%</c:formatCode>
                <c:ptCount val="5"/>
                <c:pt idx="0">
                  <c:v>0.5</c:v>
                </c:pt>
                <c:pt idx="1">
                  <c:v>0.8</c:v>
                </c:pt>
                <c:pt idx="2">
                  <c:v>0.88</c:v>
                </c:pt>
                <c:pt idx="3">
                  <c:v>0.6</c:v>
                </c:pt>
                <c:pt idx="4">
                  <c:v>0.34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'Moss-1'!$V$67</c:f>
              <c:strCache>
                <c:ptCount val="1"/>
                <c:pt idx="0">
                  <c:v>PORCENTAJE MOSS-1 FINAL</c:v>
                </c:pt>
              </c:strCache>
            </c:strRef>
          </c:tx>
          <c:cat>
            <c:strRef>
              <c:f>'Moss-1'!$B$68:$B$72</c:f>
              <c:strCache>
                <c:ptCount val="5"/>
                <c:pt idx="0">
                  <c:v>1. Habilidad de Supervisión</c:v>
                </c:pt>
                <c:pt idx="1">
                  <c:v>2. Capacidad de Desición en las Relaciones Humanas</c:v>
                </c:pt>
                <c:pt idx="2">
                  <c:v>3. Capacidad de Evaluacion de Problemas Interpersonales</c:v>
                </c:pt>
                <c:pt idx="3">
                  <c:v>4. Habilidad para Establecer Relaciones Interpersonales</c:v>
                </c:pt>
                <c:pt idx="4">
                  <c:v>5. Sentido Común y Tacto en las Relaciones Interpersonales</c:v>
                </c:pt>
              </c:strCache>
            </c:strRef>
          </c:cat>
          <c:val>
            <c:numRef>
              <c:f>'Moss-1'!$V$68:$V$72</c:f>
              <c:numCache>
                <c:formatCode>0%</c:formatCode>
                <c:ptCount val="5"/>
                <c:pt idx="0">
                  <c:v>0.34</c:v>
                </c:pt>
                <c:pt idx="1">
                  <c:v>0.6</c:v>
                </c:pt>
                <c:pt idx="2">
                  <c:v>1</c:v>
                </c:pt>
                <c:pt idx="3">
                  <c:v>0.6</c:v>
                </c:pt>
                <c:pt idx="4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90208"/>
        <c:axId val="223069512"/>
      </c:lineChart>
      <c:catAx>
        <c:axId val="222290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069512"/>
        <c:crosses val="autoZero"/>
        <c:auto val="1"/>
        <c:lblAlgn val="ctr"/>
        <c:lblOffset val="100"/>
        <c:noMultiLvlLbl val="0"/>
      </c:catAx>
      <c:valAx>
        <c:axId val="22306951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RANGOS</a:t>
                </a:r>
              </a:p>
            </c:rich>
          </c:tx>
          <c:layout>
            <c:manualLayout>
              <c:xMode val="edge"/>
              <c:yMode val="edge"/>
              <c:x val="3.0555555102346484E-2"/>
              <c:y val="0.36586650627004957"/>
            </c:manualLayout>
          </c:layout>
          <c:overlay val="0"/>
        </c:title>
        <c:numFmt formatCode="0%" sourceLinked="1"/>
        <c:majorTickMark val="none"/>
        <c:minorTickMark val="none"/>
        <c:tickLblPos val="low"/>
        <c:crossAx val="2222902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 baseline="0"/>
            </a:pPr>
            <a:endParaRPr lang="es-UY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7309</xdr:colOff>
      <xdr:row>0</xdr:row>
      <xdr:rowOff>30116</xdr:rowOff>
    </xdr:from>
    <xdr:to>
      <xdr:col>14</xdr:col>
      <xdr:colOff>2798549</xdr:colOff>
      <xdr:row>20</xdr:row>
      <xdr:rowOff>73909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7309</xdr:colOff>
      <xdr:row>0</xdr:row>
      <xdr:rowOff>30116</xdr:rowOff>
    </xdr:from>
    <xdr:to>
      <xdr:col>34</xdr:col>
      <xdr:colOff>258535</xdr:colOff>
      <xdr:row>20</xdr:row>
      <xdr:rowOff>73909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0.10948</cdr:x>
      <cdr:y>0.78309</cdr:y>
    </cdr:from>
    <cdr:to>
      <cdr:x>0.23401</cdr:x>
      <cdr:y>0.85372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07320" y="3017863"/>
          <a:ext cx="804472" cy="272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s-MX" sz="700"/>
            <a:t>DEFICIENTE</a:t>
          </a:r>
          <a:endParaRPr lang="es-MX" sz="800"/>
        </a:p>
      </cdr:txBody>
    </cdr:sp>
  </cdr:relSizeAnchor>
  <cdr:relSizeAnchor xmlns:cdr="http://schemas.openxmlformats.org/drawingml/2006/chartDrawing">
    <cdr:from>
      <cdr:x>0.10685</cdr:x>
      <cdr:y>0.78835</cdr:y>
    </cdr:from>
    <cdr:to>
      <cdr:x>0.22712</cdr:x>
      <cdr:y>0.78835</cdr:y>
    </cdr:to>
    <cdr:cxnSp macro="">
      <cdr:nvCxnSpPr>
        <cdr:cNvPr id="4" name="3 Conector recto"/>
        <cdr:cNvCxnSpPr/>
      </cdr:nvCxnSpPr>
      <cdr:spPr>
        <a:xfrm xmlns:a="http://schemas.openxmlformats.org/drawingml/2006/main">
          <a:off x="690276" y="3038121"/>
          <a:ext cx="776998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0.83062</cdr:y>
    </cdr:from>
    <cdr:to>
      <cdr:x>0.22712</cdr:x>
      <cdr:y>0.83062</cdr:y>
    </cdr:to>
    <cdr:cxnSp macro="">
      <cdr:nvCxnSpPr>
        <cdr:cNvPr id="5" name="4 Conector recto"/>
        <cdr:cNvCxnSpPr/>
      </cdr:nvCxnSpPr>
      <cdr:spPr>
        <a:xfrm xmlns:a="http://schemas.openxmlformats.org/drawingml/2006/main">
          <a:off x="690276" y="3201022"/>
          <a:ext cx="776998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0.65339</cdr:y>
    </cdr:from>
    <cdr:to>
      <cdr:x>0.22712</cdr:x>
      <cdr:y>0.65339</cdr:y>
    </cdr:to>
    <cdr:cxnSp macro="">
      <cdr:nvCxnSpPr>
        <cdr:cNvPr id="6" name="1 Conector recto"/>
        <cdr:cNvCxnSpPr/>
      </cdr:nvCxnSpPr>
      <cdr:spPr>
        <a:xfrm xmlns:a="http://schemas.openxmlformats.org/drawingml/2006/main">
          <a:off x="690276" y="2518036"/>
          <a:ext cx="776998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0.54174</cdr:y>
    </cdr:from>
    <cdr:to>
      <cdr:x>0.22712</cdr:x>
      <cdr:y>0.54174</cdr:y>
    </cdr:to>
    <cdr:cxnSp macro="">
      <cdr:nvCxnSpPr>
        <cdr:cNvPr id="7" name="6 Conector recto"/>
        <cdr:cNvCxnSpPr/>
      </cdr:nvCxnSpPr>
      <cdr:spPr>
        <a:xfrm xmlns:a="http://schemas.openxmlformats.org/drawingml/2006/main">
          <a:off x="690276" y="2087736"/>
          <a:ext cx="776998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0.39634</cdr:y>
    </cdr:from>
    <cdr:to>
      <cdr:x>0.22712</cdr:x>
      <cdr:y>0.39634</cdr:y>
    </cdr:to>
    <cdr:cxnSp macro="">
      <cdr:nvCxnSpPr>
        <cdr:cNvPr id="9" name="1 Conector recto"/>
        <cdr:cNvCxnSpPr/>
      </cdr:nvCxnSpPr>
      <cdr:spPr>
        <a:xfrm xmlns:a="http://schemas.openxmlformats.org/drawingml/2006/main">
          <a:off x="690276" y="1527412"/>
          <a:ext cx="776998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0.25495</cdr:y>
    </cdr:from>
    <cdr:to>
      <cdr:x>0.22712</cdr:x>
      <cdr:y>0.25495</cdr:y>
    </cdr:to>
    <cdr:cxnSp macro="">
      <cdr:nvCxnSpPr>
        <cdr:cNvPr id="10" name="1 Conector recto"/>
        <cdr:cNvCxnSpPr/>
      </cdr:nvCxnSpPr>
      <cdr:spPr>
        <a:xfrm xmlns:a="http://schemas.openxmlformats.org/drawingml/2006/main">
          <a:off x="690276" y="982506"/>
          <a:ext cx="77699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0.17301</cdr:y>
    </cdr:from>
    <cdr:to>
      <cdr:x>0.22712</cdr:x>
      <cdr:y>0.17301</cdr:y>
    </cdr:to>
    <cdr:cxnSp macro="">
      <cdr:nvCxnSpPr>
        <cdr:cNvPr id="11" name="1 Conector recto"/>
        <cdr:cNvCxnSpPr/>
      </cdr:nvCxnSpPr>
      <cdr:spPr>
        <a:xfrm xmlns:a="http://schemas.openxmlformats.org/drawingml/2006/main">
          <a:off x="690276" y="666762"/>
          <a:ext cx="77699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0.13135</cdr:y>
    </cdr:from>
    <cdr:to>
      <cdr:x>0.22712</cdr:x>
      <cdr:y>0.13135</cdr:y>
    </cdr:to>
    <cdr:cxnSp macro="">
      <cdr:nvCxnSpPr>
        <cdr:cNvPr id="12" name="1 Conector recto"/>
        <cdr:cNvCxnSpPr/>
      </cdr:nvCxnSpPr>
      <cdr:spPr>
        <a:xfrm xmlns:a="http://schemas.openxmlformats.org/drawingml/2006/main">
          <a:off x="690276" y="506187"/>
          <a:ext cx="77699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0.14262</cdr:x>
      <cdr:y>0.6989</cdr:y>
    </cdr:from>
    <cdr:to>
      <cdr:x>0.23401</cdr:x>
      <cdr:y>0.75836</cdr:y>
    </cdr:to>
    <cdr:sp macro="" textlink="">
      <cdr:nvSpPr>
        <cdr:cNvPr id="13" name="1 CuadroTexto"/>
        <cdr:cNvSpPr txBox="1"/>
      </cdr:nvSpPr>
      <cdr:spPr>
        <a:xfrm xmlns:a="http://schemas.openxmlformats.org/drawingml/2006/main">
          <a:off x="921404" y="2693401"/>
          <a:ext cx="590388" cy="229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700"/>
            <a:t>INFERIOR</a:t>
          </a:r>
        </a:p>
      </cdr:txBody>
    </cdr:sp>
  </cdr:relSizeAnchor>
  <cdr:relSizeAnchor xmlns:cdr="http://schemas.openxmlformats.org/drawingml/2006/chartDrawing">
    <cdr:from>
      <cdr:x>0.08482</cdr:x>
      <cdr:y>0.57755</cdr:y>
    </cdr:from>
    <cdr:to>
      <cdr:x>0.23401</cdr:x>
      <cdr:y>0.67507</cdr:y>
    </cdr:to>
    <cdr:sp macro="" textlink="">
      <cdr:nvSpPr>
        <cdr:cNvPr id="14" name="1 CuadroTexto"/>
        <cdr:cNvSpPr txBox="1"/>
      </cdr:nvSpPr>
      <cdr:spPr>
        <a:xfrm xmlns:a="http://schemas.openxmlformats.org/drawingml/2006/main">
          <a:off x="547965" y="2225744"/>
          <a:ext cx="963827" cy="375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700"/>
            <a:t>MEDIO INFERIOR</a:t>
          </a:r>
        </a:p>
      </cdr:txBody>
    </cdr:sp>
  </cdr:relSizeAnchor>
  <cdr:relSizeAnchor xmlns:cdr="http://schemas.openxmlformats.org/drawingml/2006/chartDrawing">
    <cdr:from>
      <cdr:x>0.08482</cdr:x>
      <cdr:y>0.45255</cdr:y>
    </cdr:from>
    <cdr:to>
      <cdr:x>0.23401</cdr:x>
      <cdr:y>0.55007</cdr:y>
    </cdr:to>
    <cdr:sp macro="" textlink="">
      <cdr:nvSpPr>
        <cdr:cNvPr id="15" name="1 CuadroTexto"/>
        <cdr:cNvSpPr txBox="1"/>
      </cdr:nvSpPr>
      <cdr:spPr>
        <a:xfrm xmlns:a="http://schemas.openxmlformats.org/drawingml/2006/main">
          <a:off x="547965" y="1744020"/>
          <a:ext cx="963827" cy="375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700"/>
            <a:t>MEDIO MEDIO</a:t>
          </a:r>
        </a:p>
      </cdr:txBody>
    </cdr:sp>
  </cdr:relSizeAnchor>
  <cdr:relSizeAnchor xmlns:cdr="http://schemas.openxmlformats.org/drawingml/2006/chartDrawing">
    <cdr:from>
      <cdr:x>0.08482</cdr:x>
      <cdr:y>0.29911</cdr:y>
    </cdr:from>
    <cdr:to>
      <cdr:x>0.23401</cdr:x>
      <cdr:y>0.36362</cdr:y>
    </cdr:to>
    <cdr:sp macro="" textlink="">
      <cdr:nvSpPr>
        <cdr:cNvPr id="16" name="1 CuadroTexto"/>
        <cdr:cNvSpPr txBox="1"/>
      </cdr:nvSpPr>
      <cdr:spPr>
        <a:xfrm xmlns:a="http://schemas.openxmlformats.org/drawingml/2006/main">
          <a:off x="547965" y="1152707"/>
          <a:ext cx="963827" cy="248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700"/>
            <a:t>MEDIO SUPERIOR</a:t>
          </a:r>
        </a:p>
      </cdr:txBody>
    </cdr:sp>
  </cdr:relSizeAnchor>
  <cdr:relSizeAnchor xmlns:cdr="http://schemas.openxmlformats.org/drawingml/2006/chartDrawing">
    <cdr:from>
      <cdr:x>0.08482</cdr:x>
      <cdr:y>0.18651</cdr:y>
    </cdr:from>
    <cdr:to>
      <cdr:x>0.23401</cdr:x>
      <cdr:y>0.24541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547965" y="718785"/>
          <a:ext cx="963827" cy="226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700"/>
            <a:t>SUPERIOR</a:t>
          </a:r>
          <a:endParaRPr lang="es-MX" sz="900"/>
        </a:p>
      </cdr:txBody>
    </cdr:sp>
  </cdr:relSizeAnchor>
  <cdr:relSizeAnchor xmlns:cdr="http://schemas.openxmlformats.org/drawingml/2006/chartDrawing">
    <cdr:from>
      <cdr:x>0.08482</cdr:x>
      <cdr:y>0.12362</cdr:y>
    </cdr:from>
    <cdr:to>
      <cdr:x>0.23401</cdr:x>
      <cdr:y>0.19461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547965" y="476413"/>
          <a:ext cx="963827" cy="273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700"/>
            <a:t>MUY SUPERIOR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0.10948</cdr:x>
      <cdr:y>0.78309</cdr:y>
    </cdr:from>
    <cdr:to>
      <cdr:x>0.23401</cdr:x>
      <cdr:y>0.85372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07320" y="3017863"/>
          <a:ext cx="804472" cy="272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s-MX" sz="700"/>
            <a:t>DEFICIENTE</a:t>
          </a:r>
          <a:endParaRPr lang="es-MX" sz="800"/>
        </a:p>
      </cdr:txBody>
    </cdr:sp>
  </cdr:relSizeAnchor>
  <cdr:relSizeAnchor xmlns:cdr="http://schemas.openxmlformats.org/drawingml/2006/chartDrawing">
    <cdr:from>
      <cdr:x>0.10685</cdr:x>
      <cdr:y>0.78835</cdr:y>
    </cdr:from>
    <cdr:to>
      <cdr:x>0.22712</cdr:x>
      <cdr:y>0.78835</cdr:y>
    </cdr:to>
    <cdr:cxnSp macro="">
      <cdr:nvCxnSpPr>
        <cdr:cNvPr id="4" name="3 Conector recto"/>
        <cdr:cNvCxnSpPr/>
      </cdr:nvCxnSpPr>
      <cdr:spPr>
        <a:xfrm xmlns:a="http://schemas.openxmlformats.org/drawingml/2006/main">
          <a:off x="690276" y="3038121"/>
          <a:ext cx="776998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0.83062</cdr:y>
    </cdr:from>
    <cdr:to>
      <cdr:x>0.22712</cdr:x>
      <cdr:y>0.83062</cdr:y>
    </cdr:to>
    <cdr:cxnSp macro="">
      <cdr:nvCxnSpPr>
        <cdr:cNvPr id="5" name="4 Conector recto"/>
        <cdr:cNvCxnSpPr/>
      </cdr:nvCxnSpPr>
      <cdr:spPr>
        <a:xfrm xmlns:a="http://schemas.openxmlformats.org/drawingml/2006/main">
          <a:off x="690276" y="3201022"/>
          <a:ext cx="776998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0.65339</cdr:y>
    </cdr:from>
    <cdr:to>
      <cdr:x>0.22712</cdr:x>
      <cdr:y>0.65339</cdr:y>
    </cdr:to>
    <cdr:cxnSp macro="">
      <cdr:nvCxnSpPr>
        <cdr:cNvPr id="6" name="1 Conector recto"/>
        <cdr:cNvCxnSpPr/>
      </cdr:nvCxnSpPr>
      <cdr:spPr>
        <a:xfrm xmlns:a="http://schemas.openxmlformats.org/drawingml/2006/main">
          <a:off x="690276" y="2518036"/>
          <a:ext cx="776998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0.54174</cdr:y>
    </cdr:from>
    <cdr:to>
      <cdr:x>0.22712</cdr:x>
      <cdr:y>0.54174</cdr:y>
    </cdr:to>
    <cdr:cxnSp macro="">
      <cdr:nvCxnSpPr>
        <cdr:cNvPr id="7" name="6 Conector recto"/>
        <cdr:cNvCxnSpPr/>
      </cdr:nvCxnSpPr>
      <cdr:spPr>
        <a:xfrm xmlns:a="http://schemas.openxmlformats.org/drawingml/2006/main">
          <a:off x="690276" y="2087736"/>
          <a:ext cx="776998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0.39634</cdr:y>
    </cdr:from>
    <cdr:to>
      <cdr:x>0.22712</cdr:x>
      <cdr:y>0.39634</cdr:y>
    </cdr:to>
    <cdr:cxnSp macro="">
      <cdr:nvCxnSpPr>
        <cdr:cNvPr id="9" name="1 Conector recto"/>
        <cdr:cNvCxnSpPr/>
      </cdr:nvCxnSpPr>
      <cdr:spPr>
        <a:xfrm xmlns:a="http://schemas.openxmlformats.org/drawingml/2006/main">
          <a:off x="690276" y="1527412"/>
          <a:ext cx="776998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0.25495</cdr:y>
    </cdr:from>
    <cdr:to>
      <cdr:x>0.22712</cdr:x>
      <cdr:y>0.25495</cdr:y>
    </cdr:to>
    <cdr:cxnSp macro="">
      <cdr:nvCxnSpPr>
        <cdr:cNvPr id="10" name="1 Conector recto"/>
        <cdr:cNvCxnSpPr/>
      </cdr:nvCxnSpPr>
      <cdr:spPr>
        <a:xfrm xmlns:a="http://schemas.openxmlformats.org/drawingml/2006/main">
          <a:off x="690276" y="982506"/>
          <a:ext cx="77699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0.17301</cdr:y>
    </cdr:from>
    <cdr:to>
      <cdr:x>0.22712</cdr:x>
      <cdr:y>0.17301</cdr:y>
    </cdr:to>
    <cdr:cxnSp macro="">
      <cdr:nvCxnSpPr>
        <cdr:cNvPr id="11" name="1 Conector recto"/>
        <cdr:cNvCxnSpPr/>
      </cdr:nvCxnSpPr>
      <cdr:spPr>
        <a:xfrm xmlns:a="http://schemas.openxmlformats.org/drawingml/2006/main">
          <a:off x="690276" y="666762"/>
          <a:ext cx="77699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0.10685</cdr:x>
      <cdr:y>0.13135</cdr:y>
    </cdr:from>
    <cdr:to>
      <cdr:x>0.22712</cdr:x>
      <cdr:y>0.13135</cdr:y>
    </cdr:to>
    <cdr:cxnSp macro="">
      <cdr:nvCxnSpPr>
        <cdr:cNvPr id="12" name="1 Conector recto"/>
        <cdr:cNvCxnSpPr/>
      </cdr:nvCxnSpPr>
      <cdr:spPr>
        <a:xfrm xmlns:a="http://schemas.openxmlformats.org/drawingml/2006/main">
          <a:off x="690276" y="506187"/>
          <a:ext cx="77699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0.14262</cdr:x>
      <cdr:y>0.6989</cdr:y>
    </cdr:from>
    <cdr:to>
      <cdr:x>0.23401</cdr:x>
      <cdr:y>0.75836</cdr:y>
    </cdr:to>
    <cdr:sp macro="" textlink="">
      <cdr:nvSpPr>
        <cdr:cNvPr id="13" name="1 CuadroTexto"/>
        <cdr:cNvSpPr txBox="1"/>
      </cdr:nvSpPr>
      <cdr:spPr>
        <a:xfrm xmlns:a="http://schemas.openxmlformats.org/drawingml/2006/main">
          <a:off x="921404" y="2693401"/>
          <a:ext cx="590388" cy="229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700"/>
            <a:t>INFERIOR</a:t>
          </a:r>
        </a:p>
      </cdr:txBody>
    </cdr:sp>
  </cdr:relSizeAnchor>
  <cdr:relSizeAnchor xmlns:cdr="http://schemas.openxmlformats.org/drawingml/2006/chartDrawing">
    <cdr:from>
      <cdr:x>0.08482</cdr:x>
      <cdr:y>0.57755</cdr:y>
    </cdr:from>
    <cdr:to>
      <cdr:x>0.23401</cdr:x>
      <cdr:y>0.67507</cdr:y>
    </cdr:to>
    <cdr:sp macro="" textlink="">
      <cdr:nvSpPr>
        <cdr:cNvPr id="14" name="1 CuadroTexto"/>
        <cdr:cNvSpPr txBox="1"/>
      </cdr:nvSpPr>
      <cdr:spPr>
        <a:xfrm xmlns:a="http://schemas.openxmlformats.org/drawingml/2006/main">
          <a:off x="547965" y="2225744"/>
          <a:ext cx="963827" cy="375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700"/>
            <a:t>MEDIO INFERIOR</a:t>
          </a:r>
        </a:p>
      </cdr:txBody>
    </cdr:sp>
  </cdr:relSizeAnchor>
  <cdr:relSizeAnchor xmlns:cdr="http://schemas.openxmlformats.org/drawingml/2006/chartDrawing">
    <cdr:from>
      <cdr:x>0.08482</cdr:x>
      <cdr:y>0.45255</cdr:y>
    </cdr:from>
    <cdr:to>
      <cdr:x>0.23401</cdr:x>
      <cdr:y>0.55007</cdr:y>
    </cdr:to>
    <cdr:sp macro="" textlink="">
      <cdr:nvSpPr>
        <cdr:cNvPr id="15" name="1 CuadroTexto"/>
        <cdr:cNvSpPr txBox="1"/>
      </cdr:nvSpPr>
      <cdr:spPr>
        <a:xfrm xmlns:a="http://schemas.openxmlformats.org/drawingml/2006/main">
          <a:off x="547965" y="1744020"/>
          <a:ext cx="963827" cy="375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700"/>
            <a:t>MEDIO MEDIO</a:t>
          </a:r>
        </a:p>
      </cdr:txBody>
    </cdr:sp>
  </cdr:relSizeAnchor>
  <cdr:relSizeAnchor xmlns:cdr="http://schemas.openxmlformats.org/drawingml/2006/chartDrawing">
    <cdr:from>
      <cdr:x>0.08482</cdr:x>
      <cdr:y>0.29911</cdr:y>
    </cdr:from>
    <cdr:to>
      <cdr:x>0.23401</cdr:x>
      <cdr:y>0.36362</cdr:y>
    </cdr:to>
    <cdr:sp macro="" textlink="">
      <cdr:nvSpPr>
        <cdr:cNvPr id="16" name="1 CuadroTexto"/>
        <cdr:cNvSpPr txBox="1"/>
      </cdr:nvSpPr>
      <cdr:spPr>
        <a:xfrm xmlns:a="http://schemas.openxmlformats.org/drawingml/2006/main">
          <a:off x="547965" y="1152707"/>
          <a:ext cx="963827" cy="248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700"/>
            <a:t>MEDIO SUPERIOR</a:t>
          </a:r>
        </a:p>
      </cdr:txBody>
    </cdr:sp>
  </cdr:relSizeAnchor>
  <cdr:relSizeAnchor xmlns:cdr="http://schemas.openxmlformats.org/drawingml/2006/chartDrawing">
    <cdr:from>
      <cdr:x>0.08482</cdr:x>
      <cdr:y>0.18651</cdr:y>
    </cdr:from>
    <cdr:to>
      <cdr:x>0.23401</cdr:x>
      <cdr:y>0.24541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547965" y="718785"/>
          <a:ext cx="963827" cy="226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700"/>
            <a:t>SUPERIOR</a:t>
          </a:r>
          <a:endParaRPr lang="es-MX" sz="900"/>
        </a:p>
      </cdr:txBody>
    </cdr:sp>
  </cdr:relSizeAnchor>
  <cdr:relSizeAnchor xmlns:cdr="http://schemas.openxmlformats.org/drawingml/2006/chartDrawing">
    <cdr:from>
      <cdr:x>0.08482</cdr:x>
      <cdr:y>0.12362</cdr:y>
    </cdr:from>
    <cdr:to>
      <cdr:x>0.23401</cdr:x>
      <cdr:y>0.19461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547965" y="476413"/>
          <a:ext cx="963827" cy="273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700"/>
            <a:t>MUY SUPERIOR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a3" displayName="Tabla3" ref="A58:C65" totalsRowShown="0">
  <autoFilter ref="A58:C65"/>
  <tableColumns count="3">
    <tableColumn id="1" name="DE" dataDxfId="3"/>
    <tableColumn id="2" name="A" dataDxfId="2"/>
    <tableColumn id="3" name="RANGO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a324" displayName="Tabla324" ref="T58:V65" totalsRowShown="0">
  <autoFilter ref="T58:V65"/>
  <tableColumns count="3">
    <tableColumn id="1" name="DE" dataDxfId="1"/>
    <tableColumn id="2" name="A" dataDxfId="0"/>
    <tableColumn id="3" name="RANG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7"/>
  <sheetViews>
    <sheetView tabSelected="1" zoomScale="92" zoomScaleNormal="92" workbookViewId="0">
      <selection activeCell="B2" sqref="B2:B31"/>
    </sheetView>
  </sheetViews>
  <sheetFormatPr baseColWidth="10" defaultRowHeight="14.4" x14ac:dyDescent="0.3"/>
  <cols>
    <col min="1" max="1" width="15" customWidth="1"/>
    <col min="2" max="2" width="17.109375" customWidth="1"/>
    <col min="14" max="14" width="20.6640625" customWidth="1"/>
    <col min="15" max="15" width="52.44140625" bestFit="1" customWidth="1"/>
    <col min="20" max="20" width="15" customWidth="1"/>
    <col min="21" max="21" width="17.109375" customWidth="1"/>
    <col min="22" max="22" width="22.88671875" customWidth="1"/>
    <col min="33" max="33" width="20.6640625" customWidth="1"/>
    <col min="34" max="34" width="52.44140625" bestFit="1" customWidth="1"/>
  </cols>
  <sheetData>
    <row r="1" spans="1:28" x14ac:dyDescent="0.3">
      <c r="A1" t="s">
        <v>0</v>
      </c>
      <c r="B1" s="13" t="s">
        <v>1</v>
      </c>
      <c r="C1" t="s">
        <v>50</v>
      </c>
      <c r="D1" t="s">
        <v>51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T1" t="s">
        <v>0</v>
      </c>
      <c r="U1" t="s">
        <v>1</v>
      </c>
      <c r="V1" t="s">
        <v>53</v>
      </c>
      <c r="W1" t="s">
        <v>2</v>
      </c>
      <c r="X1" t="s">
        <v>3</v>
      </c>
      <c r="Y1" t="s">
        <v>4</v>
      </c>
      <c r="Z1" t="s">
        <v>5</v>
      </c>
      <c r="AA1" t="s">
        <v>6</v>
      </c>
      <c r="AB1" t="s">
        <v>7</v>
      </c>
    </row>
    <row r="2" spans="1:28" x14ac:dyDescent="0.3">
      <c r="A2">
        <v>1</v>
      </c>
      <c r="B2" s="13" t="s">
        <v>9</v>
      </c>
      <c r="C2" s="1" t="s">
        <v>9</v>
      </c>
      <c r="D2">
        <f t="shared" ref="D2:D31" si="0">IF(B2=C2,1,0)</f>
        <v>1</v>
      </c>
      <c r="H2">
        <f>IF($D2=1,1,0)</f>
        <v>1</v>
      </c>
      <c r="T2">
        <v>1</v>
      </c>
      <c r="U2" t="s">
        <v>8</v>
      </c>
      <c r="V2" s="1" t="s">
        <v>9</v>
      </c>
      <c r="W2">
        <f t="shared" ref="W2:W31" si="1">IF(U2=V2,1,0)</f>
        <v>1</v>
      </c>
      <c r="AA2">
        <f>IF($W2=1,1,0)</f>
        <v>1</v>
      </c>
    </row>
    <row r="3" spans="1:28" x14ac:dyDescent="0.3">
      <c r="A3">
        <v>2</v>
      </c>
      <c r="B3" s="13" t="s">
        <v>11</v>
      </c>
      <c r="C3" s="1" t="s">
        <v>11</v>
      </c>
      <c r="D3">
        <f t="shared" si="0"/>
        <v>1</v>
      </c>
      <c r="E3">
        <f>IF(D3=1,1,0)</f>
        <v>1</v>
      </c>
      <c r="T3">
        <v>2</v>
      </c>
      <c r="U3" t="s">
        <v>10</v>
      </c>
      <c r="V3" s="1" t="s">
        <v>11</v>
      </c>
      <c r="W3">
        <f t="shared" si="1"/>
        <v>1</v>
      </c>
      <c r="X3">
        <f>IF(W3=1,1,0)</f>
        <v>1</v>
      </c>
    </row>
    <row r="4" spans="1:28" x14ac:dyDescent="0.3">
      <c r="A4">
        <v>3</v>
      </c>
      <c r="B4" s="13" t="s">
        <v>13</v>
      </c>
      <c r="C4" s="1" t="s">
        <v>13</v>
      </c>
      <c r="D4">
        <f t="shared" si="0"/>
        <v>1</v>
      </c>
      <c r="E4">
        <f>IF(D4=1,1,0)</f>
        <v>1</v>
      </c>
      <c r="T4">
        <v>3</v>
      </c>
      <c r="U4" t="s">
        <v>12</v>
      </c>
      <c r="V4" s="1" t="s">
        <v>13</v>
      </c>
      <c r="W4">
        <f t="shared" si="1"/>
        <v>1</v>
      </c>
      <c r="X4">
        <f>IF(W4=1,1,0)</f>
        <v>1</v>
      </c>
    </row>
    <row r="5" spans="1:28" x14ac:dyDescent="0.3">
      <c r="A5">
        <v>4</v>
      </c>
      <c r="B5" s="13" t="s">
        <v>11</v>
      </c>
      <c r="C5" s="1" t="s">
        <v>11</v>
      </c>
      <c r="D5">
        <f t="shared" si="0"/>
        <v>1</v>
      </c>
      <c r="F5">
        <f>IF($D5=1,1,0)</f>
        <v>1</v>
      </c>
      <c r="T5">
        <v>4</v>
      </c>
      <c r="U5" t="s">
        <v>10</v>
      </c>
      <c r="V5" s="1" t="s">
        <v>11</v>
      </c>
      <c r="W5">
        <f t="shared" si="1"/>
        <v>1</v>
      </c>
      <c r="Y5">
        <f>IF($W5=1,1,0)</f>
        <v>1</v>
      </c>
    </row>
    <row r="6" spans="1:28" x14ac:dyDescent="0.3">
      <c r="A6">
        <v>5</v>
      </c>
      <c r="B6" s="13" t="s">
        <v>11</v>
      </c>
      <c r="C6" s="1" t="s">
        <v>9</v>
      </c>
      <c r="D6">
        <f t="shared" si="0"/>
        <v>0</v>
      </c>
      <c r="I6">
        <f>IF($D6=1,1,0)</f>
        <v>0</v>
      </c>
      <c r="T6">
        <v>5</v>
      </c>
      <c r="U6" t="s">
        <v>10</v>
      </c>
      <c r="V6" s="1" t="s">
        <v>9</v>
      </c>
      <c r="W6">
        <f t="shared" si="1"/>
        <v>0</v>
      </c>
      <c r="AB6">
        <f>IF($W6=1,1,0)</f>
        <v>0</v>
      </c>
    </row>
    <row r="7" spans="1:28" x14ac:dyDescent="0.3">
      <c r="A7">
        <v>6</v>
      </c>
      <c r="B7" s="13" t="s">
        <v>9</v>
      </c>
      <c r="C7" s="1" t="s">
        <v>9</v>
      </c>
      <c r="D7">
        <f t="shared" si="0"/>
        <v>1</v>
      </c>
      <c r="F7">
        <f>IF($D7=1,1,0)</f>
        <v>1</v>
      </c>
      <c r="T7">
        <v>6</v>
      </c>
      <c r="U7" t="s">
        <v>10</v>
      </c>
      <c r="V7" s="1" t="s">
        <v>11</v>
      </c>
      <c r="W7">
        <f t="shared" si="1"/>
        <v>1</v>
      </c>
      <c r="Y7">
        <f>IF($W7=1,1,0)</f>
        <v>1</v>
      </c>
    </row>
    <row r="8" spans="1:28" x14ac:dyDescent="0.3">
      <c r="A8">
        <v>7</v>
      </c>
      <c r="B8" s="13" t="s">
        <v>11</v>
      </c>
      <c r="C8" s="1" t="s">
        <v>11</v>
      </c>
      <c r="D8">
        <f t="shared" si="0"/>
        <v>1</v>
      </c>
      <c r="G8">
        <f>IF($D8=1,1,0)</f>
        <v>1</v>
      </c>
      <c r="T8">
        <v>7</v>
      </c>
      <c r="U8" t="s">
        <v>10</v>
      </c>
      <c r="V8" s="1" t="s">
        <v>11</v>
      </c>
      <c r="W8">
        <f t="shared" si="1"/>
        <v>1</v>
      </c>
      <c r="Z8">
        <f>IF($W8=1,1,0)</f>
        <v>1</v>
      </c>
    </row>
    <row r="9" spans="1:28" x14ac:dyDescent="0.3">
      <c r="A9">
        <v>8</v>
      </c>
      <c r="B9" s="13" t="s">
        <v>11</v>
      </c>
      <c r="C9" s="1" t="s">
        <v>13</v>
      </c>
      <c r="D9">
        <f t="shared" si="0"/>
        <v>0</v>
      </c>
      <c r="I9">
        <f>IF($D9=1,1,0)</f>
        <v>0</v>
      </c>
      <c r="T9">
        <v>8</v>
      </c>
      <c r="U9" t="s">
        <v>10</v>
      </c>
      <c r="V9" s="1" t="s">
        <v>13</v>
      </c>
      <c r="W9">
        <f t="shared" si="1"/>
        <v>0</v>
      </c>
      <c r="AB9">
        <f>IF($W9=1,1,0)</f>
        <v>0</v>
      </c>
    </row>
    <row r="10" spans="1:28" x14ac:dyDescent="0.3">
      <c r="A10">
        <v>9</v>
      </c>
      <c r="B10" s="13" t="s">
        <v>9</v>
      </c>
      <c r="C10" s="1" t="s">
        <v>9</v>
      </c>
      <c r="D10">
        <f t="shared" si="0"/>
        <v>1</v>
      </c>
      <c r="G10">
        <f>IF($D10=1,1,0)</f>
        <v>1</v>
      </c>
      <c r="T10">
        <v>9</v>
      </c>
      <c r="U10" t="s">
        <v>8</v>
      </c>
      <c r="V10" s="1" t="s">
        <v>9</v>
      </c>
      <c r="W10">
        <f t="shared" si="1"/>
        <v>1</v>
      </c>
      <c r="Z10">
        <f>IF($W10=1,1,0)</f>
        <v>1</v>
      </c>
    </row>
    <row r="11" spans="1:28" x14ac:dyDescent="0.3">
      <c r="A11">
        <v>10</v>
      </c>
      <c r="B11" s="13" t="s">
        <v>9</v>
      </c>
      <c r="C11" s="1" t="s">
        <v>13</v>
      </c>
      <c r="D11">
        <f t="shared" si="0"/>
        <v>0</v>
      </c>
      <c r="H11">
        <f>IF($D11=1,1,0)</f>
        <v>0</v>
      </c>
      <c r="T11">
        <v>10</v>
      </c>
      <c r="U11" t="s">
        <v>8</v>
      </c>
      <c r="V11" s="1" t="s">
        <v>9</v>
      </c>
      <c r="W11">
        <f t="shared" si="1"/>
        <v>1</v>
      </c>
      <c r="AA11">
        <f>IF($W11=1,1,0)</f>
        <v>1</v>
      </c>
    </row>
    <row r="12" spans="1:28" x14ac:dyDescent="0.3">
      <c r="A12">
        <v>11</v>
      </c>
      <c r="B12" s="13" t="s">
        <v>15</v>
      </c>
      <c r="C12" s="1" t="s">
        <v>15</v>
      </c>
      <c r="D12">
        <f t="shared" si="0"/>
        <v>1</v>
      </c>
      <c r="H12">
        <f>IF($D12=1,1,0)</f>
        <v>1</v>
      </c>
      <c r="T12">
        <v>11</v>
      </c>
      <c r="U12" t="s">
        <v>14</v>
      </c>
      <c r="V12" s="1" t="s">
        <v>13</v>
      </c>
      <c r="W12">
        <f t="shared" si="1"/>
        <v>0</v>
      </c>
      <c r="AA12">
        <f>IF($W12=1,1,0)</f>
        <v>0</v>
      </c>
    </row>
    <row r="13" spans="1:28" x14ac:dyDescent="0.3">
      <c r="A13">
        <v>12</v>
      </c>
      <c r="B13" s="13" t="s">
        <v>9</v>
      </c>
      <c r="C13" s="1" t="s">
        <v>9</v>
      </c>
      <c r="D13">
        <f t="shared" si="0"/>
        <v>1</v>
      </c>
      <c r="G13">
        <f>IF($D13=1,1,0)</f>
        <v>1</v>
      </c>
      <c r="T13">
        <v>12</v>
      </c>
      <c r="U13" t="s">
        <v>8</v>
      </c>
      <c r="V13" s="1" t="s">
        <v>9</v>
      </c>
      <c r="W13">
        <f t="shared" si="1"/>
        <v>1</v>
      </c>
      <c r="Z13">
        <f>IF($W13=1,1,0)</f>
        <v>1</v>
      </c>
    </row>
    <row r="14" spans="1:28" x14ac:dyDescent="0.3">
      <c r="A14">
        <v>13</v>
      </c>
      <c r="B14" s="13" t="s">
        <v>13</v>
      </c>
      <c r="C14" s="1" t="s">
        <v>13</v>
      </c>
      <c r="D14">
        <f t="shared" si="0"/>
        <v>1</v>
      </c>
      <c r="H14">
        <f>IF($D14=1,1,0)</f>
        <v>1</v>
      </c>
      <c r="T14">
        <v>13</v>
      </c>
      <c r="U14" t="s">
        <v>12</v>
      </c>
      <c r="V14" s="1" t="s">
        <v>13</v>
      </c>
      <c r="W14">
        <f t="shared" si="1"/>
        <v>1</v>
      </c>
      <c r="AA14">
        <f>IF($W14=1,1,0)</f>
        <v>1</v>
      </c>
    </row>
    <row r="15" spans="1:28" x14ac:dyDescent="0.3">
      <c r="A15">
        <v>14</v>
      </c>
      <c r="B15" s="13" t="s">
        <v>13</v>
      </c>
      <c r="C15" s="1" t="s">
        <v>9</v>
      </c>
      <c r="D15">
        <f t="shared" si="0"/>
        <v>0</v>
      </c>
      <c r="G15">
        <f>IF($D15=1,1,0)</f>
        <v>0</v>
      </c>
      <c r="T15">
        <v>14</v>
      </c>
      <c r="U15" t="s">
        <v>12</v>
      </c>
      <c r="V15" s="1" t="s">
        <v>13</v>
      </c>
      <c r="W15">
        <f t="shared" si="1"/>
        <v>1</v>
      </c>
      <c r="Z15">
        <f>IF($W15=1,1,0)</f>
        <v>1</v>
      </c>
    </row>
    <row r="16" spans="1:28" x14ac:dyDescent="0.3">
      <c r="A16">
        <v>15</v>
      </c>
      <c r="B16" s="13" t="s">
        <v>13</v>
      </c>
      <c r="C16" s="1" t="s">
        <v>15</v>
      </c>
      <c r="D16">
        <f t="shared" si="0"/>
        <v>0</v>
      </c>
      <c r="I16">
        <f>IF($D16=1,1,0)</f>
        <v>0</v>
      </c>
      <c r="T16">
        <v>15</v>
      </c>
      <c r="U16" t="s">
        <v>12</v>
      </c>
      <c r="V16" s="1" t="s">
        <v>15</v>
      </c>
      <c r="W16">
        <f t="shared" si="1"/>
        <v>0</v>
      </c>
      <c r="AB16">
        <f>IF($W16=1,1,0)</f>
        <v>0</v>
      </c>
    </row>
    <row r="17" spans="1:35" x14ac:dyDescent="0.3">
      <c r="A17">
        <v>16</v>
      </c>
      <c r="B17" s="13" t="s">
        <v>13</v>
      </c>
      <c r="C17" s="1" t="s">
        <v>9</v>
      </c>
      <c r="D17">
        <f t="shared" si="0"/>
        <v>0</v>
      </c>
      <c r="E17">
        <f>IF(D17=1,1,0)</f>
        <v>0</v>
      </c>
      <c r="R17" t="s">
        <v>11</v>
      </c>
      <c r="T17">
        <v>16</v>
      </c>
      <c r="U17" t="s">
        <v>12</v>
      </c>
      <c r="V17" s="1" t="s">
        <v>9</v>
      </c>
      <c r="W17">
        <f t="shared" si="1"/>
        <v>0</v>
      </c>
      <c r="X17">
        <f>IF(W17=1,1,0)</f>
        <v>0</v>
      </c>
    </row>
    <row r="18" spans="1:35" x14ac:dyDescent="0.3">
      <c r="A18">
        <v>17</v>
      </c>
      <c r="B18" s="13" t="s">
        <v>11</v>
      </c>
      <c r="C18" s="1" t="s">
        <v>11</v>
      </c>
      <c r="D18">
        <f t="shared" si="0"/>
        <v>1</v>
      </c>
      <c r="I18">
        <f>IF($D18=1,1,0)</f>
        <v>1</v>
      </c>
      <c r="T18">
        <v>17</v>
      </c>
      <c r="U18" t="s">
        <v>10</v>
      </c>
      <c r="V18" s="1" t="s">
        <v>11</v>
      </c>
      <c r="W18">
        <f t="shared" si="1"/>
        <v>1</v>
      </c>
      <c r="AB18">
        <f>IF($W18=1,1,0)</f>
        <v>1</v>
      </c>
    </row>
    <row r="19" spans="1:35" x14ac:dyDescent="0.3">
      <c r="A19">
        <v>18</v>
      </c>
      <c r="B19" s="13" t="s">
        <v>13</v>
      </c>
      <c r="C19" s="1" t="s">
        <v>11</v>
      </c>
      <c r="D19">
        <f t="shared" si="0"/>
        <v>0</v>
      </c>
      <c r="E19">
        <f>IF(D19=1,1,0)</f>
        <v>0</v>
      </c>
      <c r="T19">
        <v>18</v>
      </c>
      <c r="U19" t="s">
        <v>12</v>
      </c>
      <c r="V19" s="1" t="s">
        <v>11</v>
      </c>
      <c r="W19">
        <f t="shared" si="1"/>
        <v>0</v>
      </c>
      <c r="X19">
        <f>IF(W19=1,1,0)</f>
        <v>0</v>
      </c>
    </row>
    <row r="20" spans="1:35" x14ac:dyDescent="0.3">
      <c r="A20">
        <v>19</v>
      </c>
      <c r="B20" s="13" t="s">
        <v>9</v>
      </c>
      <c r="C20" s="1" t="s">
        <v>9</v>
      </c>
      <c r="D20">
        <f t="shared" si="0"/>
        <v>1</v>
      </c>
      <c r="G20">
        <f>IF($D20=1,1,0)</f>
        <v>1</v>
      </c>
      <c r="T20">
        <v>19</v>
      </c>
      <c r="U20" t="s">
        <v>8</v>
      </c>
      <c r="V20" s="1" t="s">
        <v>9</v>
      </c>
      <c r="W20">
        <f t="shared" si="1"/>
        <v>1</v>
      </c>
      <c r="Z20">
        <f>IF($W20=1,1,0)</f>
        <v>1</v>
      </c>
    </row>
    <row r="21" spans="1:35" x14ac:dyDescent="0.3">
      <c r="A21">
        <v>20</v>
      </c>
      <c r="B21" s="13" t="s">
        <v>11</v>
      </c>
      <c r="C21" s="1" t="s">
        <v>11</v>
      </c>
      <c r="D21">
        <f t="shared" si="0"/>
        <v>1</v>
      </c>
      <c r="F21">
        <f>IF($D21=1,1,0)</f>
        <v>1</v>
      </c>
      <c r="T21">
        <v>20</v>
      </c>
      <c r="U21" t="s">
        <v>10</v>
      </c>
      <c r="V21" s="1" t="s">
        <v>11</v>
      </c>
      <c r="W21">
        <f t="shared" si="1"/>
        <v>1</v>
      </c>
      <c r="Y21">
        <f>IF($W21=1,1,0)</f>
        <v>1</v>
      </c>
    </row>
    <row r="22" spans="1:35" x14ac:dyDescent="0.3">
      <c r="A22">
        <v>21</v>
      </c>
      <c r="B22" s="13" t="s">
        <v>15</v>
      </c>
      <c r="C22" s="1" t="s">
        <v>15</v>
      </c>
      <c r="D22">
        <f t="shared" si="0"/>
        <v>1</v>
      </c>
      <c r="G22">
        <f>IF($D22=1,1,0)</f>
        <v>1</v>
      </c>
      <c r="K22" s="2" t="str">
        <f>C1</f>
        <v>MOSS-1</v>
      </c>
      <c r="T22">
        <v>21</v>
      </c>
      <c r="U22" t="s">
        <v>14</v>
      </c>
      <c r="V22" s="1" t="s">
        <v>15</v>
      </c>
      <c r="W22">
        <f t="shared" si="1"/>
        <v>1</v>
      </c>
      <c r="Z22">
        <f>IF($W22=1,1,0)</f>
        <v>1</v>
      </c>
      <c r="AD22" s="2" t="str">
        <f>V1</f>
        <v>MOSS-1 FINAL</v>
      </c>
    </row>
    <row r="23" spans="1:35" ht="15" customHeight="1" x14ac:dyDescent="0.3">
      <c r="A23">
        <v>22</v>
      </c>
      <c r="B23" s="13" t="s">
        <v>15</v>
      </c>
      <c r="C23" s="1" t="s">
        <v>9</v>
      </c>
      <c r="D23">
        <f t="shared" si="0"/>
        <v>0</v>
      </c>
      <c r="I23">
        <f>IF($D23=1,1,0)</f>
        <v>0</v>
      </c>
      <c r="K23" s="12" t="str">
        <f>VLOOKUP(H68,A$81:B$85,2,0)</f>
        <v>* CAPACIDAD DE EVALUACION DE POROBLEMAS INTERPERSONALES.
El Gerente tiene que estar en posibilidad de identificar los problemas y las oportunidades a que se enfrenta, evaluar las opciones que tienen para avanzar y después hacer los compromisos necesarios y tomar las decisiones sobre como proceder. El carisma, la fuerza de la personalidad, o las destrezas interpersonales se han subrayado más que la fuerza intelectual que necesitan los gerentes para estudiar detalladamente los problemas y encontrar nuevas soluciones.
Asimismo, las habilidades interpersonales, la comprensión y el compromiso común no se pueden producir sin una comunicación efectiva y sin un conflicto, que a su vez depende de las habilidades interpersonales. Estas incluyen el correr riesgos, críticas constructivas, la objetividad, el escuchar en forma activa, el conceder el beneficio de la duda, el respaldo y el reconocer los intereses y los logros de otros.
Características de un buen Gerente para la evaluación de problemas:
 • Saber escuchar analíticamente.
 • Tendrá la habilidad para saber escuchar y dar un consejo certeramente.
 • Será una persona que cuando se presente un conflicto, sabrá como manejarlo adecuadamente.
 • Es una persona que a través de su experiencia personal sabrá tomar las decisiones certeramente ante una situación que le ocasione algún problema ya sea personal o laboral.</v>
      </c>
      <c r="L23" s="12"/>
      <c r="M23" s="12"/>
      <c r="N23" s="12"/>
      <c r="O23" s="12"/>
      <c r="P23" s="12"/>
      <c r="T23">
        <v>22</v>
      </c>
      <c r="U23" t="s">
        <v>14</v>
      </c>
      <c r="V23" s="1" t="s">
        <v>15</v>
      </c>
      <c r="W23">
        <f t="shared" si="1"/>
        <v>1</v>
      </c>
      <c r="AB23">
        <f>IF($W23=1,1,0)</f>
        <v>1</v>
      </c>
      <c r="AD23" s="12" t="str">
        <f>VLOOKUP(AA68,T$81:U$85,2,0)</f>
        <v>* CAPACIDAD DE EVALUACION DE POROBLEMAS INTERPERSONALES.
El Gerente tiene que estar en posibilidad de identificar los problemas y las oportunidades a que se enfrenta, evaluar las opciones que tienen para avanzar y después hacer los compromisos necesarios y tomar las decisiones sobre como proceder. El carisma, la fuerza de la personalidad, o las destrezas interpersonales se han subrayado más que la fuerza intelectual que necesitan los gerentes para estudiar detalladamente los problemas y encontrar nuevas soluciones.
Asimismo, las habilidades interpersonales, la comprensión y el compromiso común no se pueden producir sin una comunicación efectiva y sin un conflicto, que a su vez depende de las habilidades interpersonales. Estas incluyen el correr riesgos, críticas constructivas, la objetividad, el escuchar en forma activa, el conceder el beneficio de la duda, el respaldo y el reconocer los intereses y los logros de otros.
Características de un buen Gerente para la evaluación de problemas:
 • Saber escuchar analíticamente.
 • Tendrá la habilidad para saber escuchar y dar un consejo certeramente.
 • Será una persona que cuando se presente un conflicto, sabrá como manejarlo adecuadamente.
 • Es una persona que a través de su experiencia personal sabrá tomar las decisiones certeramente ante una situación que le ocasione algún problema ya sea personal o laboral.</v>
      </c>
      <c r="AE23" s="12"/>
      <c r="AF23" s="12"/>
      <c r="AG23" s="12"/>
      <c r="AH23" s="12"/>
      <c r="AI23" s="12"/>
    </row>
    <row r="24" spans="1:35" x14ac:dyDescent="0.3">
      <c r="A24">
        <v>23</v>
      </c>
      <c r="B24" s="13" t="s">
        <v>15</v>
      </c>
      <c r="C24" s="1" t="s">
        <v>9</v>
      </c>
      <c r="D24">
        <f t="shared" si="0"/>
        <v>0</v>
      </c>
      <c r="F24">
        <f>IF($D24=1,1,0)</f>
        <v>0</v>
      </c>
      <c r="K24" s="12"/>
      <c r="L24" s="12"/>
      <c r="M24" s="12"/>
      <c r="N24" s="12"/>
      <c r="O24" s="12"/>
      <c r="P24" s="12"/>
      <c r="T24">
        <v>23</v>
      </c>
      <c r="U24" t="s">
        <v>14</v>
      </c>
      <c r="V24" s="1" t="s">
        <v>9</v>
      </c>
      <c r="W24">
        <f t="shared" si="1"/>
        <v>0</v>
      </c>
      <c r="Y24">
        <f>IF($W24=1,1,0)</f>
        <v>0</v>
      </c>
      <c r="AD24" s="12"/>
      <c r="AE24" s="12"/>
      <c r="AF24" s="12"/>
      <c r="AG24" s="12"/>
      <c r="AH24" s="12"/>
      <c r="AI24" s="12"/>
    </row>
    <row r="25" spans="1:35" x14ac:dyDescent="0.3">
      <c r="A25">
        <v>24</v>
      </c>
      <c r="B25" s="13" t="s">
        <v>13</v>
      </c>
      <c r="C25" s="1" t="s">
        <v>11</v>
      </c>
      <c r="D25">
        <f t="shared" si="0"/>
        <v>0</v>
      </c>
      <c r="E25">
        <f>IF(D25=1,1,0)</f>
        <v>0</v>
      </c>
      <c r="K25" s="12"/>
      <c r="L25" s="12"/>
      <c r="M25" s="12"/>
      <c r="N25" s="12"/>
      <c r="O25" s="12"/>
      <c r="P25" s="12"/>
      <c r="T25">
        <v>24</v>
      </c>
      <c r="U25" t="s">
        <v>12</v>
      </c>
      <c r="V25" s="1" t="s">
        <v>11</v>
      </c>
      <c r="W25">
        <f t="shared" si="1"/>
        <v>0</v>
      </c>
      <c r="X25">
        <f>IF(W25=1,1,0)</f>
        <v>0</v>
      </c>
      <c r="AD25" s="12"/>
      <c r="AE25" s="12"/>
      <c r="AF25" s="12"/>
      <c r="AG25" s="12"/>
      <c r="AH25" s="12"/>
      <c r="AI25" s="12"/>
    </row>
    <row r="26" spans="1:35" x14ac:dyDescent="0.3">
      <c r="A26">
        <v>25</v>
      </c>
      <c r="B26" s="13" t="s">
        <v>11</v>
      </c>
      <c r="C26" s="1" t="s">
        <v>13</v>
      </c>
      <c r="D26">
        <f t="shared" si="0"/>
        <v>0</v>
      </c>
      <c r="H26">
        <f>IF($D26=1,1,0)</f>
        <v>0</v>
      </c>
      <c r="K26" s="12"/>
      <c r="L26" s="12"/>
      <c r="M26" s="12"/>
      <c r="N26" s="12"/>
      <c r="O26" s="12"/>
      <c r="P26" s="12"/>
      <c r="T26">
        <v>25</v>
      </c>
      <c r="U26" t="s">
        <v>10</v>
      </c>
      <c r="V26" s="1" t="s">
        <v>13</v>
      </c>
      <c r="W26">
        <f t="shared" si="1"/>
        <v>0</v>
      </c>
      <c r="AA26">
        <f>IF($W26=1,1,0)</f>
        <v>0</v>
      </c>
      <c r="AD26" s="12"/>
      <c r="AE26" s="12"/>
      <c r="AF26" s="12"/>
      <c r="AG26" s="12"/>
      <c r="AH26" s="12"/>
      <c r="AI26" s="12"/>
    </row>
    <row r="27" spans="1:35" x14ac:dyDescent="0.3">
      <c r="A27">
        <v>26</v>
      </c>
      <c r="B27" s="13" t="s">
        <v>9</v>
      </c>
      <c r="C27" s="1" t="s">
        <v>9</v>
      </c>
      <c r="D27">
        <f t="shared" si="0"/>
        <v>1</v>
      </c>
      <c r="G27">
        <f>IF($D27=1,1,0)</f>
        <v>1</v>
      </c>
      <c r="K27" s="12"/>
      <c r="L27" s="12"/>
      <c r="M27" s="12"/>
      <c r="N27" s="12"/>
      <c r="O27" s="12"/>
      <c r="P27" s="12"/>
      <c r="T27">
        <v>26</v>
      </c>
      <c r="U27" t="s">
        <v>8</v>
      </c>
      <c r="V27" s="1" t="s">
        <v>9</v>
      </c>
      <c r="W27">
        <f t="shared" si="1"/>
        <v>1</v>
      </c>
      <c r="Z27">
        <f>IF($W27=1,1,0)</f>
        <v>1</v>
      </c>
      <c r="AD27" s="12"/>
      <c r="AE27" s="12"/>
      <c r="AF27" s="12"/>
      <c r="AG27" s="12"/>
      <c r="AH27" s="12"/>
      <c r="AI27" s="12"/>
    </row>
    <row r="28" spans="1:35" x14ac:dyDescent="0.3">
      <c r="A28">
        <v>27</v>
      </c>
      <c r="B28" s="13" t="s">
        <v>15</v>
      </c>
      <c r="C28" s="1" t="s">
        <v>15</v>
      </c>
      <c r="D28">
        <f t="shared" si="0"/>
        <v>1</v>
      </c>
      <c r="G28">
        <f>IF($D28=1,1,0)</f>
        <v>1</v>
      </c>
      <c r="K28" s="12"/>
      <c r="L28" s="12"/>
      <c r="M28" s="12"/>
      <c r="N28" s="12"/>
      <c r="O28" s="12"/>
      <c r="P28" s="12"/>
      <c r="T28">
        <v>27</v>
      </c>
      <c r="U28" t="s">
        <v>14</v>
      </c>
      <c r="V28" s="1" t="s">
        <v>15</v>
      </c>
      <c r="W28">
        <f t="shared" si="1"/>
        <v>1</v>
      </c>
      <c r="Z28">
        <f>IF($W28=1,1,0)</f>
        <v>1</v>
      </c>
      <c r="AD28" s="12"/>
      <c r="AE28" s="12"/>
      <c r="AF28" s="12"/>
      <c r="AG28" s="12"/>
      <c r="AH28" s="12"/>
      <c r="AI28" s="12"/>
    </row>
    <row r="29" spans="1:35" x14ac:dyDescent="0.3">
      <c r="A29">
        <v>28</v>
      </c>
      <c r="B29" s="13" t="s">
        <v>9</v>
      </c>
      <c r="C29" s="1" t="s">
        <v>9</v>
      </c>
      <c r="D29">
        <f t="shared" si="0"/>
        <v>1</v>
      </c>
      <c r="I29">
        <f>IF($D29=1,1,0)</f>
        <v>1</v>
      </c>
      <c r="K29" s="12"/>
      <c r="L29" s="12"/>
      <c r="M29" s="12"/>
      <c r="N29" s="12"/>
      <c r="O29" s="12"/>
      <c r="P29" s="12"/>
      <c r="T29">
        <v>28</v>
      </c>
      <c r="U29" t="s">
        <v>8</v>
      </c>
      <c r="V29" s="1" t="s">
        <v>9</v>
      </c>
      <c r="W29">
        <f t="shared" si="1"/>
        <v>1</v>
      </c>
      <c r="AB29">
        <f>IF($W29=1,1,0)</f>
        <v>1</v>
      </c>
      <c r="AD29" s="12"/>
      <c r="AE29" s="12"/>
      <c r="AF29" s="12"/>
      <c r="AG29" s="12"/>
      <c r="AH29" s="12"/>
      <c r="AI29" s="12"/>
    </row>
    <row r="30" spans="1:35" x14ac:dyDescent="0.3">
      <c r="A30">
        <v>29</v>
      </c>
      <c r="B30" s="13" t="s">
        <v>13</v>
      </c>
      <c r="C30" s="1" t="s">
        <v>13</v>
      </c>
      <c r="D30">
        <f t="shared" si="0"/>
        <v>1</v>
      </c>
      <c r="F30">
        <f>IF($D30=1,1,0)</f>
        <v>1</v>
      </c>
      <c r="K30" s="12"/>
      <c r="L30" s="12"/>
      <c r="M30" s="12"/>
      <c r="N30" s="12"/>
      <c r="O30" s="12"/>
      <c r="P30" s="12"/>
      <c r="T30">
        <v>29</v>
      </c>
      <c r="U30" t="s">
        <v>14</v>
      </c>
      <c r="V30" s="1" t="s">
        <v>13</v>
      </c>
      <c r="W30">
        <f t="shared" si="1"/>
        <v>0</v>
      </c>
      <c r="Y30">
        <f>IF($W30=1,1,0)</f>
        <v>0</v>
      </c>
      <c r="AD30" s="12"/>
      <c r="AE30" s="12"/>
      <c r="AF30" s="12"/>
      <c r="AG30" s="12"/>
      <c r="AH30" s="12"/>
      <c r="AI30" s="12"/>
    </row>
    <row r="31" spans="1:35" x14ac:dyDescent="0.3">
      <c r="A31">
        <v>30</v>
      </c>
      <c r="B31" s="13" t="s">
        <v>9</v>
      </c>
      <c r="C31" s="1" t="s">
        <v>9</v>
      </c>
      <c r="D31">
        <f t="shared" si="0"/>
        <v>1</v>
      </c>
      <c r="E31">
        <f>IF(D31=1,1,0)</f>
        <v>1</v>
      </c>
      <c r="K31" s="12"/>
      <c r="L31" s="12"/>
      <c r="M31" s="12"/>
      <c r="N31" s="12"/>
      <c r="O31" s="12"/>
      <c r="P31" s="12"/>
      <c r="T31">
        <v>30</v>
      </c>
      <c r="U31" t="s">
        <v>12</v>
      </c>
      <c r="V31" s="1" t="s">
        <v>9</v>
      </c>
      <c r="W31">
        <f t="shared" si="1"/>
        <v>0</v>
      </c>
      <c r="X31">
        <f>IF(W31=1,1,0)</f>
        <v>0</v>
      </c>
      <c r="AD31" s="12"/>
      <c r="AE31" s="12"/>
      <c r="AF31" s="12"/>
      <c r="AG31" s="12"/>
      <c r="AH31" s="12"/>
      <c r="AI31" s="12"/>
    </row>
    <row r="32" spans="1:35" x14ac:dyDescent="0.3">
      <c r="C32" s="11" t="s">
        <v>52</v>
      </c>
      <c r="D32" s="2">
        <f>SUM(D2:D31)</f>
        <v>19</v>
      </c>
      <c r="E32" s="2">
        <f t="shared" ref="E32:I32" si="2">SUM(E2:E31)</f>
        <v>3</v>
      </c>
      <c r="F32" s="2">
        <f t="shared" si="2"/>
        <v>4</v>
      </c>
      <c r="G32" s="2">
        <f t="shared" si="2"/>
        <v>7</v>
      </c>
      <c r="H32" s="2">
        <f t="shared" si="2"/>
        <v>3</v>
      </c>
      <c r="I32" s="2">
        <f t="shared" si="2"/>
        <v>2</v>
      </c>
      <c r="K32" s="12"/>
      <c r="L32" s="12"/>
      <c r="M32" s="12"/>
      <c r="N32" s="12"/>
      <c r="O32" s="12"/>
      <c r="P32" s="12"/>
      <c r="W32">
        <f>SUM(W2:W31)</f>
        <v>19</v>
      </c>
      <c r="X32">
        <f t="shared" ref="X32:AB32" si="3">SUM(X2:X31)</f>
        <v>2</v>
      </c>
      <c r="Y32">
        <f t="shared" si="3"/>
        <v>3</v>
      </c>
      <c r="Z32">
        <f t="shared" si="3"/>
        <v>8</v>
      </c>
      <c r="AA32">
        <f t="shared" si="3"/>
        <v>3</v>
      </c>
      <c r="AB32">
        <f t="shared" si="3"/>
        <v>3</v>
      </c>
      <c r="AD32" s="12"/>
      <c r="AE32" s="12"/>
      <c r="AF32" s="12"/>
      <c r="AG32" s="12"/>
      <c r="AH32" s="12"/>
      <c r="AI32" s="12"/>
    </row>
    <row r="33" spans="2:35" x14ac:dyDescent="0.3">
      <c r="K33" s="12"/>
      <c r="L33" s="12"/>
      <c r="M33" s="12"/>
      <c r="N33" s="12"/>
      <c r="O33" s="12"/>
      <c r="P33" s="12"/>
      <c r="AD33" s="12"/>
      <c r="AE33" s="12"/>
      <c r="AF33" s="12"/>
      <c r="AG33" s="12"/>
      <c r="AH33" s="12"/>
      <c r="AI33" s="12"/>
    </row>
    <row r="34" spans="2:35" x14ac:dyDescent="0.3">
      <c r="K34" s="12"/>
      <c r="L34" s="12"/>
      <c r="M34" s="12"/>
      <c r="N34" s="12"/>
      <c r="O34" s="12"/>
      <c r="P34" s="12"/>
      <c r="AD34" s="12"/>
      <c r="AE34" s="12"/>
      <c r="AF34" s="12"/>
      <c r="AG34" s="12"/>
      <c r="AH34" s="12"/>
      <c r="AI34" s="12"/>
    </row>
    <row r="35" spans="2:35" x14ac:dyDescent="0.3">
      <c r="B35" t="s">
        <v>16</v>
      </c>
      <c r="C35">
        <v>2</v>
      </c>
      <c r="D35">
        <v>3</v>
      </c>
      <c r="E35">
        <v>16</v>
      </c>
      <c r="F35">
        <v>18</v>
      </c>
      <c r="G35">
        <v>24</v>
      </c>
      <c r="H35">
        <v>30</v>
      </c>
      <c r="K35" s="12"/>
      <c r="L35" s="12"/>
      <c r="M35" s="12"/>
      <c r="N35" s="12"/>
      <c r="O35" s="12"/>
      <c r="P35" s="12"/>
      <c r="U35" t="s">
        <v>16</v>
      </c>
      <c r="V35">
        <v>2</v>
      </c>
      <c r="W35">
        <v>3</v>
      </c>
      <c r="X35">
        <v>16</v>
      </c>
      <c r="Y35">
        <v>18</v>
      </c>
      <c r="Z35">
        <v>24</v>
      </c>
      <c r="AA35">
        <v>30</v>
      </c>
      <c r="AD35" s="12"/>
      <c r="AE35" s="12"/>
      <c r="AF35" s="12"/>
      <c r="AG35" s="12"/>
      <c r="AH35" s="12"/>
      <c r="AI35" s="12"/>
    </row>
    <row r="36" spans="2:35" x14ac:dyDescent="0.3">
      <c r="C36" s="3">
        <v>0.17</v>
      </c>
      <c r="D36" s="3">
        <v>0.34</v>
      </c>
      <c r="E36" s="3">
        <v>0.5</v>
      </c>
      <c r="F36" s="3">
        <v>0.67</v>
      </c>
      <c r="G36" s="3">
        <v>0.84</v>
      </c>
      <c r="H36" s="3">
        <v>1</v>
      </c>
      <c r="K36" s="12"/>
      <c r="L36" s="12"/>
      <c r="M36" s="12"/>
      <c r="N36" s="12"/>
      <c r="O36" s="12"/>
      <c r="P36" s="12"/>
      <c r="V36" s="3">
        <v>0.17</v>
      </c>
      <c r="W36" s="3">
        <v>0.34</v>
      </c>
      <c r="X36" s="3">
        <v>0.5</v>
      </c>
      <c r="Y36" s="3">
        <v>0.67</v>
      </c>
      <c r="Z36" s="3">
        <v>0.84</v>
      </c>
      <c r="AA36" s="3">
        <v>1</v>
      </c>
      <c r="AD36" s="12"/>
      <c r="AE36" s="12"/>
      <c r="AF36" s="12"/>
      <c r="AG36" s="12"/>
      <c r="AH36" s="12"/>
      <c r="AI36" s="12"/>
    </row>
    <row r="37" spans="2:35" x14ac:dyDescent="0.3"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K37" s="12"/>
      <c r="L37" s="12"/>
      <c r="M37" s="12"/>
      <c r="N37" s="12"/>
      <c r="O37" s="12"/>
      <c r="P37" s="12"/>
      <c r="V37">
        <v>1</v>
      </c>
      <c r="W37">
        <v>2</v>
      </c>
      <c r="X37">
        <v>3</v>
      </c>
      <c r="Y37">
        <v>4</v>
      </c>
      <c r="Z37">
        <v>5</v>
      </c>
      <c r="AA37">
        <v>6</v>
      </c>
      <c r="AD37" s="12"/>
      <c r="AE37" s="12"/>
      <c r="AF37" s="12"/>
      <c r="AG37" s="12"/>
      <c r="AH37" s="12"/>
      <c r="AI37" s="12"/>
    </row>
    <row r="38" spans="2:35" x14ac:dyDescent="0.3">
      <c r="K38" s="12"/>
      <c r="L38" s="12"/>
      <c r="M38" s="12"/>
      <c r="N38" s="12"/>
      <c r="O38" s="12"/>
      <c r="P38" s="12"/>
      <c r="AD38" s="12"/>
      <c r="AE38" s="12"/>
      <c r="AF38" s="12"/>
      <c r="AG38" s="12"/>
      <c r="AH38" s="12"/>
      <c r="AI38" s="12"/>
    </row>
    <row r="39" spans="2:35" x14ac:dyDescent="0.3">
      <c r="K39" s="12"/>
      <c r="L39" s="12"/>
      <c r="M39" s="12"/>
      <c r="N39" s="12"/>
      <c r="O39" s="12"/>
      <c r="P39" s="12"/>
      <c r="AD39" s="12"/>
      <c r="AE39" s="12"/>
      <c r="AF39" s="12"/>
      <c r="AG39" s="12"/>
      <c r="AH39" s="12"/>
      <c r="AI39" s="12"/>
    </row>
    <row r="40" spans="2:35" x14ac:dyDescent="0.3">
      <c r="B40" t="s">
        <v>17</v>
      </c>
      <c r="C40">
        <v>4</v>
      </c>
      <c r="D40">
        <v>6</v>
      </c>
      <c r="E40">
        <v>20</v>
      </c>
      <c r="F40">
        <v>23</v>
      </c>
      <c r="G40">
        <v>29</v>
      </c>
      <c r="K40" s="12" t="str">
        <f>VLOOKUP(H69,A$81:B$85,2,0)</f>
        <v>* CAPACIDAD DE DECISIONES EN LAS RELACIONES HUMANAS.
La flexibilidad y libertad de que disponen los Gerentes les permite tomar decisiones en cuestiones relacionadas con la manera de asignar las diferentes tareas de trabajo, métodos a seguirse para conseguir las metas del equipo de trabajo, modo de solucionar los problemas del grupo en cuanto a la calidad de los productos o servicios, establecer las estrategias que consideran más adecuadas para solucionar los problemas sociales que puedan generarse dentro del grupo.
Características de un buen Gerente para la toma de decisiones:
 • Analizar los problemas, para que este a su vez tome la decisión certeramente, sin entrometerce con la persona.
 • Relacionarse sin ninguna dificultad en su medio social.
 • Tender a la socialización o manejar un gran numero de personas pero superficialmente.
 • Tendrá la facilidad de escuchar a las personas pero no ir mas haya de una relación más intima.
 • Ser una persona asertiva y amable con las personas que la rodean.</v>
      </c>
      <c r="L40" s="12"/>
      <c r="M40" s="12"/>
      <c r="N40" s="12"/>
      <c r="O40" s="12"/>
      <c r="P40" s="12"/>
      <c r="U40" t="s">
        <v>17</v>
      </c>
      <c r="V40">
        <v>4</v>
      </c>
      <c r="W40">
        <v>6</v>
      </c>
      <c r="X40">
        <v>20</v>
      </c>
      <c r="Y40">
        <v>23</v>
      </c>
      <c r="Z40">
        <v>29</v>
      </c>
      <c r="AD40" s="12" t="str">
        <f>VLOOKUP(AA69,T$81:U$85,2,0)</f>
        <v>* CAPACIDAD DE DECISIONES EN LAS RELACIONES HUMANAS.
La flexibilidad y libertad de que disponen los Gerentes les permite tomar decisiones en cuestiones relacionadas con la manera de asignar las diferentes tareas de trabajo, métodos a seguirse para conseguir las metas del equipo de trabajo, modo de solucionar los problemas del grupo en cuanto a la calidad de los productos o servicios, establecer las estrategias que consideran más adecuadas para solucionar los problemas sociales que puedan generarse dentro del grupo.
Características de un buen Gerente para la toma de decisiones:
 • Analizar los problemas, para que este a su vez tome la decisión certeramente, sin entrometerce con la persona.
 • Relacionarse sin ninguna dificultad en su medio social.
 • Tender a la socialización o manejar un gran numero de personas pero superficialmente.
 • Tendrá la facilidad de escuchar a las personas pero no ir mas haya de una relación más intima.
 • Ser una persona asertiva y amable con las personas que la rodean.</v>
      </c>
      <c r="AE40" s="12"/>
      <c r="AF40" s="12"/>
      <c r="AG40" s="12"/>
      <c r="AH40" s="12"/>
      <c r="AI40" s="12"/>
    </row>
    <row r="41" spans="2:35" x14ac:dyDescent="0.3">
      <c r="C41" s="3">
        <v>0.2</v>
      </c>
      <c r="D41" s="3">
        <v>0.4</v>
      </c>
      <c r="E41" s="3">
        <v>0.6</v>
      </c>
      <c r="F41" s="3">
        <v>0.8</v>
      </c>
      <c r="G41" s="3">
        <v>1</v>
      </c>
      <c r="H41" s="3"/>
      <c r="K41" s="12"/>
      <c r="L41" s="12"/>
      <c r="M41" s="12"/>
      <c r="N41" s="12"/>
      <c r="O41" s="12"/>
      <c r="P41" s="12"/>
      <c r="V41" s="3">
        <v>0.2</v>
      </c>
      <c r="W41" s="3">
        <v>0.4</v>
      </c>
      <c r="X41" s="3">
        <v>0.6</v>
      </c>
      <c r="Y41" s="3">
        <v>0.8</v>
      </c>
      <c r="Z41" s="3">
        <v>1</v>
      </c>
      <c r="AA41" s="3"/>
      <c r="AD41" s="12"/>
      <c r="AE41" s="12"/>
      <c r="AF41" s="12"/>
      <c r="AG41" s="12"/>
      <c r="AH41" s="12"/>
      <c r="AI41" s="12"/>
    </row>
    <row r="42" spans="2:35" x14ac:dyDescent="0.3">
      <c r="C42">
        <v>1</v>
      </c>
      <c r="D42">
        <v>2</v>
      </c>
      <c r="E42">
        <v>3</v>
      </c>
      <c r="F42">
        <v>4</v>
      </c>
      <c r="G42">
        <v>5</v>
      </c>
      <c r="K42" s="12"/>
      <c r="L42" s="12"/>
      <c r="M42" s="12"/>
      <c r="N42" s="12"/>
      <c r="O42" s="12"/>
      <c r="P42" s="12"/>
      <c r="V42">
        <v>1</v>
      </c>
      <c r="W42">
        <v>2</v>
      </c>
      <c r="X42">
        <v>3</v>
      </c>
      <c r="Y42">
        <v>4</v>
      </c>
      <c r="Z42">
        <v>5</v>
      </c>
      <c r="AD42" s="12"/>
      <c r="AE42" s="12"/>
      <c r="AF42" s="12"/>
      <c r="AG42" s="12"/>
      <c r="AH42" s="12"/>
      <c r="AI42" s="12"/>
    </row>
    <row r="43" spans="2:35" x14ac:dyDescent="0.3">
      <c r="K43" s="12"/>
      <c r="L43" s="12"/>
      <c r="M43" s="12"/>
      <c r="N43" s="12"/>
      <c r="O43" s="12"/>
      <c r="P43" s="12"/>
      <c r="AD43" s="12"/>
      <c r="AE43" s="12"/>
      <c r="AF43" s="12"/>
      <c r="AG43" s="12"/>
      <c r="AH43" s="12"/>
      <c r="AI43" s="12"/>
    </row>
    <row r="44" spans="2:35" x14ac:dyDescent="0.3">
      <c r="B44" t="s">
        <v>18</v>
      </c>
      <c r="C44">
        <v>7</v>
      </c>
      <c r="D44">
        <v>9</v>
      </c>
      <c r="E44">
        <v>12</v>
      </c>
      <c r="F44">
        <v>14</v>
      </c>
      <c r="G44">
        <v>19</v>
      </c>
      <c r="H44">
        <v>21</v>
      </c>
      <c r="I44">
        <v>26</v>
      </c>
      <c r="J44">
        <v>27</v>
      </c>
      <c r="K44" s="12"/>
      <c r="L44" s="12"/>
      <c r="M44" s="12"/>
      <c r="N44" s="12"/>
      <c r="O44" s="12"/>
      <c r="P44" s="12"/>
      <c r="U44" t="s">
        <v>18</v>
      </c>
      <c r="V44">
        <v>7</v>
      </c>
      <c r="W44">
        <v>9</v>
      </c>
      <c r="X44">
        <v>12</v>
      </c>
      <c r="Y44">
        <v>14</v>
      </c>
      <c r="Z44">
        <v>19</v>
      </c>
      <c r="AA44">
        <v>21</v>
      </c>
      <c r="AB44">
        <v>26</v>
      </c>
      <c r="AC44">
        <v>27</v>
      </c>
      <c r="AD44" s="12"/>
      <c r="AE44" s="12"/>
      <c r="AF44" s="12"/>
      <c r="AG44" s="12"/>
      <c r="AH44" s="12"/>
      <c r="AI44" s="12"/>
    </row>
    <row r="45" spans="2:35" x14ac:dyDescent="0.3">
      <c r="C45" s="3">
        <v>0.13</v>
      </c>
      <c r="D45" s="3">
        <v>0.25</v>
      </c>
      <c r="E45" s="3">
        <v>0.28000000000000003</v>
      </c>
      <c r="F45" s="3">
        <v>0.5</v>
      </c>
      <c r="G45" s="3">
        <v>0.63</v>
      </c>
      <c r="H45" s="3">
        <v>0.75</v>
      </c>
      <c r="I45" s="3">
        <v>0.88</v>
      </c>
      <c r="J45" s="3">
        <v>1</v>
      </c>
      <c r="K45" s="12"/>
      <c r="L45" s="12"/>
      <c r="M45" s="12"/>
      <c r="N45" s="12"/>
      <c r="O45" s="12"/>
      <c r="P45" s="12"/>
      <c r="V45" s="3">
        <v>0.13</v>
      </c>
      <c r="W45" s="3">
        <v>0.25</v>
      </c>
      <c r="X45" s="3">
        <v>0.28000000000000003</v>
      </c>
      <c r="Y45" s="3">
        <v>0.5</v>
      </c>
      <c r="Z45" s="3">
        <v>0.63</v>
      </c>
      <c r="AA45" s="3">
        <v>0.75</v>
      </c>
      <c r="AB45" s="3">
        <v>0.88</v>
      </c>
      <c r="AC45" s="3">
        <v>1</v>
      </c>
      <c r="AD45" s="12"/>
      <c r="AE45" s="12"/>
      <c r="AF45" s="12"/>
      <c r="AG45" s="12"/>
      <c r="AH45" s="12"/>
      <c r="AI45" s="12"/>
    </row>
    <row r="46" spans="2:35" x14ac:dyDescent="0.3">
      <c r="C46">
        <v>1</v>
      </c>
      <c r="D46">
        <v>2</v>
      </c>
      <c r="E46">
        <v>3</v>
      </c>
      <c r="F46">
        <v>4</v>
      </c>
      <c r="G46">
        <v>5</v>
      </c>
      <c r="H46">
        <v>6</v>
      </c>
      <c r="I46">
        <v>7</v>
      </c>
      <c r="J46">
        <v>8</v>
      </c>
      <c r="K46" s="12"/>
      <c r="L46" s="12"/>
      <c r="M46" s="12"/>
      <c r="N46" s="12"/>
      <c r="O46" s="12"/>
      <c r="P46" s="12"/>
      <c r="V46">
        <v>1</v>
      </c>
      <c r="W46">
        <v>2</v>
      </c>
      <c r="X46">
        <v>3</v>
      </c>
      <c r="Y46">
        <v>4</v>
      </c>
      <c r="Z46">
        <v>5</v>
      </c>
      <c r="AA46">
        <v>6</v>
      </c>
      <c r="AB46">
        <v>7</v>
      </c>
      <c r="AC46">
        <v>8</v>
      </c>
      <c r="AD46" s="12"/>
      <c r="AE46" s="12"/>
      <c r="AF46" s="12"/>
      <c r="AG46" s="12"/>
      <c r="AH46" s="12"/>
      <c r="AI46" s="12"/>
    </row>
    <row r="47" spans="2:35" x14ac:dyDescent="0.3">
      <c r="K47" s="12"/>
      <c r="L47" s="12"/>
      <c r="M47" s="12"/>
      <c r="N47" s="12"/>
      <c r="O47" s="12"/>
      <c r="P47" s="12"/>
      <c r="AD47" s="12"/>
      <c r="AE47" s="12"/>
      <c r="AF47" s="12"/>
      <c r="AG47" s="12"/>
      <c r="AH47" s="12"/>
      <c r="AI47" s="12"/>
    </row>
    <row r="48" spans="2:35" x14ac:dyDescent="0.3">
      <c r="B48" t="s">
        <v>19</v>
      </c>
      <c r="C48">
        <v>1</v>
      </c>
      <c r="D48">
        <v>10</v>
      </c>
      <c r="E48">
        <v>11</v>
      </c>
      <c r="F48">
        <v>13</v>
      </c>
      <c r="G48">
        <v>25</v>
      </c>
      <c r="K48" s="12"/>
      <c r="L48" s="12"/>
      <c r="M48" s="12"/>
      <c r="N48" s="12"/>
      <c r="O48" s="12"/>
      <c r="P48" s="12"/>
      <c r="U48" t="s">
        <v>19</v>
      </c>
      <c r="V48">
        <v>1</v>
      </c>
      <c r="W48">
        <v>10</v>
      </c>
      <c r="X48">
        <v>11</v>
      </c>
      <c r="Y48">
        <v>13</v>
      </c>
      <c r="Z48">
        <v>25</v>
      </c>
      <c r="AD48" s="12"/>
      <c r="AE48" s="12"/>
      <c r="AF48" s="12"/>
      <c r="AG48" s="12"/>
      <c r="AH48" s="12"/>
      <c r="AI48" s="12"/>
    </row>
    <row r="49" spans="1:35" x14ac:dyDescent="0.3">
      <c r="C49" s="3">
        <v>0.2</v>
      </c>
      <c r="D49" s="3">
        <v>0.4</v>
      </c>
      <c r="E49" s="3">
        <v>0.6</v>
      </c>
      <c r="F49" s="3">
        <v>0.8</v>
      </c>
      <c r="G49" s="3">
        <v>1</v>
      </c>
      <c r="H49" s="3"/>
      <c r="I49" s="3"/>
      <c r="J49" s="3"/>
      <c r="K49" s="12"/>
      <c r="L49" s="12"/>
      <c r="M49" s="12"/>
      <c r="N49" s="12"/>
      <c r="O49" s="12"/>
      <c r="P49" s="12"/>
      <c r="V49" s="3">
        <v>0.2</v>
      </c>
      <c r="W49" s="3">
        <v>0.4</v>
      </c>
      <c r="X49" s="3">
        <v>0.6</v>
      </c>
      <c r="Y49" s="3">
        <v>0.8</v>
      </c>
      <c r="Z49" s="3">
        <v>1</v>
      </c>
      <c r="AA49" s="3"/>
      <c r="AB49" s="3"/>
      <c r="AC49" s="3"/>
      <c r="AD49" s="12"/>
      <c r="AE49" s="12"/>
      <c r="AF49" s="12"/>
      <c r="AG49" s="12"/>
      <c r="AH49" s="12"/>
      <c r="AI49" s="12"/>
    </row>
    <row r="50" spans="1:35" x14ac:dyDescent="0.3">
      <c r="C50">
        <v>1</v>
      </c>
      <c r="D50">
        <v>2</v>
      </c>
      <c r="E50">
        <v>3</v>
      </c>
      <c r="F50">
        <v>4</v>
      </c>
      <c r="G50">
        <v>5</v>
      </c>
      <c r="K50" s="12"/>
      <c r="L50" s="12"/>
      <c r="M50" s="12"/>
      <c r="N50" s="12"/>
      <c r="O50" s="12"/>
      <c r="P50" s="12"/>
      <c r="V50">
        <v>1</v>
      </c>
      <c r="W50">
        <v>2</v>
      </c>
      <c r="X50">
        <v>3</v>
      </c>
      <c r="Y50">
        <v>4</v>
      </c>
      <c r="Z50">
        <v>5</v>
      </c>
      <c r="AD50" s="12"/>
      <c r="AE50" s="12"/>
      <c r="AF50" s="12"/>
      <c r="AG50" s="12"/>
      <c r="AH50" s="12"/>
      <c r="AI50" s="12"/>
    </row>
    <row r="51" spans="1:35" x14ac:dyDescent="0.3">
      <c r="K51" s="12"/>
      <c r="L51" s="12"/>
      <c r="M51" s="12"/>
      <c r="N51" s="12"/>
      <c r="O51" s="12"/>
      <c r="P51" s="12"/>
      <c r="AD51" s="12"/>
      <c r="AE51" s="12"/>
      <c r="AF51" s="12"/>
      <c r="AG51" s="12"/>
      <c r="AH51" s="12"/>
      <c r="AI51" s="12"/>
    </row>
    <row r="52" spans="1:35" x14ac:dyDescent="0.3">
      <c r="B52" t="s">
        <v>20</v>
      </c>
      <c r="C52">
        <v>5</v>
      </c>
      <c r="D52">
        <v>8</v>
      </c>
      <c r="E52">
        <v>15</v>
      </c>
      <c r="F52">
        <v>17</v>
      </c>
      <c r="G52">
        <v>22</v>
      </c>
      <c r="H52">
        <v>28</v>
      </c>
      <c r="K52" s="12"/>
      <c r="L52" s="12"/>
      <c r="M52" s="12"/>
      <c r="N52" s="12"/>
      <c r="O52" s="12"/>
      <c r="P52" s="12"/>
      <c r="U52" t="s">
        <v>20</v>
      </c>
      <c r="V52">
        <v>5</v>
      </c>
      <c r="W52">
        <v>8</v>
      </c>
      <c r="X52">
        <v>15</v>
      </c>
      <c r="Y52">
        <v>17</v>
      </c>
      <c r="Z52">
        <v>22</v>
      </c>
      <c r="AA52">
        <v>28</v>
      </c>
      <c r="AD52" s="12"/>
      <c r="AE52" s="12"/>
      <c r="AF52" s="12"/>
      <c r="AG52" s="12"/>
      <c r="AH52" s="12"/>
      <c r="AI52" s="12"/>
    </row>
    <row r="53" spans="1:35" x14ac:dyDescent="0.3">
      <c r="C53" s="3">
        <v>0.17</v>
      </c>
      <c r="D53" s="3">
        <v>0.34</v>
      </c>
      <c r="E53" s="3">
        <v>0.5</v>
      </c>
      <c r="F53" s="3">
        <v>0.67</v>
      </c>
      <c r="G53" s="3">
        <v>0.84</v>
      </c>
      <c r="H53" s="3">
        <v>1</v>
      </c>
      <c r="I53" s="3"/>
      <c r="K53" s="12"/>
      <c r="L53" s="12"/>
      <c r="M53" s="12"/>
      <c r="N53" s="12"/>
      <c r="O53" s="12"/>
      <c r="P53" s="12"/>
      <c r="V53" s="3">
        <v>0.17</v>
      </c>
      <c r="W53" s="3">
        <v>0.34</v>
      </c>
      <c r="X53" s="3">
        <v>0.5</v>
      </c>
      <c r="Y53" s="3">
        <v>0.67</v>
      </c>
      <c r="Z53" s="3">
        <v>0.84</v>
      </c>
      <c r="AA53" s="3">
        <v>1</v>
      </c>
      <c r="AB53" s="3"/>
      <c r="AD53" s="12"/>
      <c r="AE53" s="12"/>
      <c r="AF53" s="12"/>
      <c r="AG53" s="12"/>
      <c r="AH53" s="12"/>
      <c r="AI53" s="12"/>
    </row>
    <row r="54" spans="1:35" x14ac:dyDescent="0.3">
      <c r="C54">
        <v>1</v>
      </c>
      <c r="D54">
        <v>2</v>
      </c>
      <c r="E54">
        <v>3</v>
      </c>
      <c r="F54">
        <v>4</v>
      </c>
      <c r="G54">
        <v>5</v>
      </c>
      <c r="H54">
        <v>6</v>
      </c>
      <c r="K54" s="12"/>
      <c r="L54" s="12"/>
      <c r="M54" s="12"/>
      <c r="N54" s="12"/>
      <c r="O54" s="12"/>
      <c r="P54" s="12"/>
      <c r="V54">
        <v>1</v>
      </c>
      <c r="W54">
        <v>2</v>
      </c>
      <c r="X54">
        <v>3</v>
      </c>
      <c r="Y54">
        <v>4</v>
      </c>
      <c r="Z54">
        <v>5</v>
      </c>
      <c r="AA54">
        <v>6</v>
      </c>
      <c r="AD54" s="12"/>
      <c r="AE54" s="12"/>
      <c r="AF54" s="12"/>
      <c r="AG54" s="12"/>
      <c r="AH54" s="12"/>
      <c r="AI54" s="12"/>
    </row>
    <row r="55" spans="1:35" x14ac:dyDescent="0.3">
      <c r="K55" s="12"/>
      <c r="L55" s="12"/>
      <c r="M55" s="12"/>
      <c r="N55" s="12"/>
      <c r="O55" s="12"/>
      <c r="P55" s="12"/>
      <c r="AD55" s="12"/>
      <c r="AE55" s="12"/>
      <c r="AF55" s="12"/>
      <c r="AG55" s="12"/>
      <c r="AH55" s="12"/>
      <c r="AI55" s="12"/>
    </row>
    <row r="56" spans="1:35" x14ac:dyDescent="0.3">
      <c r="K56" s="12"/>
      <c r="L56" s="12"/>
      <c r="M56" s="12"/>
      <c r="N56" s="12"/>
      <c r="O56" s="12"/>
      <c r="P56" s="12"/>
      <c r="AD56" s="12"/>
      <c r="AE56" s="12"/>
      <c r="AF56" s="12"/>
      <c r="AG56" s="12"/>
      <c r="AH56" s="12"/>
      <c r="AI56" s="12"/>
    </row>
    <row r="57" spans="1:35" x14ac:dyDescent="0.3">
      <c r="K57" s="12" t="str">
        <f>VLOOKUP(H70,A$81:B$85,2,0)</f>
        <v>* HABILIDAD PARA ESTALECER RELACIONES INTERPERSONALES.
Las personas vendrán a verlo y manifestaran sus problemas, porque perciben que les agrada las personas y que esta dispuesto a escucharlas, ya que tendrá la paciencia y el agrado para ir resolviendo los problemas principalmente de sus amistades mas allegada.
Si tiene sugerencias, ofrecerá de manera directa y formal. Las personas se sentirán naturalmente atraídas a su comprensión y simpatía de esta persona. Su confianza en sí mismo, su modestia, el ser perseverante y su devoción ante el grupo de amistades, se combina para hacer de los Consejeros persona muy agradable que se relaciona profundamente.
Características de un buen Gerente para establecer relaciones interpersonales:
 • Ser una persona realista y determinar expectativas ante un problema.
 • Proporcionar retroalimentación a su grupo de amistades íntimamente.
 • Se relacionara profundamente con su grupo de amistades ya que este será pequeño.
 • Tendrá la habilidad para diseñar un proceso de amistad para cada uno de ellos.
 • Es una persona sumamente emotiva con su grupo de amistades.</v>
      </c>
      <c r="L57" s="12"/>
      <c r="M57" s="12"/>
      <c r="N57" s="12"/>
      <c r="O57" s="12"/>
      <c r="P57" s="12"/>
      <c r="AD57" s="12" t="str">
        <f>VLOOKUP(AA70,T$81:U$85,2,0)</f>
        <v>* HABILIDAD PARA ESTALECER RELACIONES INTERPERSONALES.
Las personas vendrán a verlo y manifestaran sus problemas, porque perciben que les agrada las personas y que esta dispuesto a escucharlas, ya que tendrá la paciencia y el agrado para ir resolviendo los problemas principalmente de sus amistades mas allegada.
Si tiene sugerencias, ofrecerá de manera directa y formal. Las personas se sentirán naturalmente atraídas a su comprensión y simpatía de esta persona. Su confianza en sí mismo, su modestia, el ser perseverante y su devoción ante el grupo de amistades, se combina para hacer de los Consejeros persona muy agradable que se relaciona profundamente.
Características de un buen Gerente para establecer relaciones interpersonales:
 • Ser una persona realista y determinar expectativas ante un problema.
 • Proporcionar retroalimentación a su grupo de amistades íntimamente.
 • Se relacionara profundamente con su grupo de amistades ya que este será pequeño.
 • Tendrá la habilidad para diseñar un proceso de amistad para cada uno de ellos.
 • Es una persona sumamente emotiva con su grupo de amistades.</v>
      </c>
      <c r="AE57" s="12"/>
      <c r="AF57" s="12"/>
      <c r="AG57" s="12"/>
      <c r="AH57" s="12"/>
      <c r="AI57" s="12"/>
    </row>
    <row r="58" spans="1:35" x14ac:dyDescent="0.3">
      <c r="A58" s="1" t="s">
        <v>21</v>
      </c>
      <c r="B58" s="1" t="s">
        <v>15</v>
      </c>
      <c r="C58" t="s">
        <v>22</v>
      </c>
      <c r="K58" s="12"/>
      <c r="L58" s="12"/>
      <c r="M58" s="12"/>
      <c r="N58" s="12"/>
      <c r="O58" s="12"/>
      <c r="P58" s="12"/>
      <c r="T58" s="1" t="s">
        <v>21</v>
      </c>
      <c r="U58" s="1" t="s">
        <v>15</v>
      </c>
      <c r="V58" t="s">
        <v>22</v>
      </c>
      <c r="AD58" s="12"/>
      <c r="AE58" s="12"/>
      <c r="AF58" s="12"/>
      <c r="AG58" s="12"/>
      <c r="AH58" s="12"/>
      <c r="AI58" s="12"/>
    </row>
    <row r="59" spans="1:35" x14ac:dyDescent="0.3">
      <c r="A59" s="3">
        <v>0.98</v>
      </c>
      <c r="B59" s="3">
        <v>1</v>
      </c>
      <c r="C59" t="s">
        <v>23</v>
      </c>
      <c r="K59" s="12"/>
      <c r="L59" s="12"/>
      <c r="M59" s="12"/>
      <c r="N59" s="12"/>
      <c r="O59" s="12"/>
      <c r="P59" s="12"/>
      <c r="T59" s="3">
        <v>0.98</v>
      </c>
      <c r="U59" s="3">
        <v>1</v>
      </c>
      <c r="V59" t="s">
        <v>23</v>
      </c>
      <c r="AD59" s="12"/>
      <c r="AE59" s="12"/>
      <c r="AF59" s="12"/>
      <c r="AG59" s="12"/>
      <c r="AH59" s="12"/>
      <c r="AI59" s="12"/>
    </row>
    <row r="60" spans="1:35" x14ac:dyDescent="0.3">
      <c r="A60" s="3">
        <v>0.83</v>
      </c>
      <c r="B60" s="3">
        <v>0.97</v>
      </c>
      <c r="C60" t="s">
        <v>24</v>
      </c>
      <c r="K60" s="12"/>
      <c r="L60" s="12"/>
      <c r="M60" s="12"/>
      <c r="N60" s="12"/>
      <c r="O60" s="12"/>
      <c r="P60" s="12"/>
      <c r="T60" s="3">
        <v>0.83</v>
      </c>
      <c r="U60" s="3">
        <v>0.97</v>
      </c>
      <c r="V60" t="s">
        <v>24</v>
      </c>
      <c r="AD60" s="12"/>
      <c r="AE60" s="12"/>
      <c r="AF60" s="12"/>
      <c r="AG60" s="12"/>
      <c r="AH60" s="12"/>
      <c r="AI60" s="12"/>
    </row>
    <row r="61" spans="1:35" x14ac:dyDescent="0.3">
      <c r="A61" s="3">
        <v>0.64</v>
      </c>
      <c r="B61" s="3">
        <v>0.82</v>
      </c>
      <c r="C61" t="s">
        <v>25</v>
      </c>
      <c r="K61" s="12"/>
      <c r="L61" s="12"/>
      <c r="M61" s="12"/>
      <c r="N61" s="12"/>
      <c r="O61" s="12"/>
      <c r="P61" s="12"/>
      <c r="T61" s="3">
        <v>0.64</v>
      </c>
      <c r="U61" s="3">
        <v>0.82</v>
      </c>
      <c r="V61" t="s">
        <v>25</v>
      </c>
      <c r="AD61" s="12"/>
      <c r="AE61" s="12"/>
      <c r="AF61" s="12"/>
      <c r="AG61" s="12"/>
      <c r="AH61" s="12"/>
      <c r="AI61" s="12"/>
    </row>
    <row r="62" spans="1:35" x14ac:dyDescent="0.3">
      <c r="A62" s="3">
        <v>0.42</v>
      </c>
      <c r="B62" s="3">
        <v>0.63</v>
      </c>
      <c r="C62" t="s">
        <v>26</v>
      </c>
      <c r="K62" s="12"/>
      <c r="L62" s="12"/>
      <c r="M62" s="12"/>
      <c r="N62" s="12"/>
      <c r="O62" s="12"/>
      <c r="P62" s="12"/>
      <c r="T62" s="3">
        <v>0.42</v>
      </c>
      <c r="U62" s="3">
        <v>0.63</v>
      </c>
      <c r="V62" t="s">
        <v>26</v>
      </c>
      <c r="AD62" s="12"/>
      <c r="AE62" s="12"/>
      <c r="AF62" s="12"/>
      <c r="AG62" s="12"/>
      <c r="AH62" s="12"/>
      <c r="AI62" s="12"/>
    </row>
    <row r="63" spans="1:35" x14ac:dyDescent="0.3">
      <c r="A63" s="3">
        <v>0.27</v>
      </c>
      <c r="B63" s="3">
        <v>0.41</v>
      </c>
      <c r="C63" t="s">
        <v>27</v>
      </c>
      <c r="K63" s="12"/>
      <c r="L63" s="12"/>
      <c r="M63" s="12"/>
      <c r="N63" s="12"/>
      <c r="O63" s="12"/>
      <c r="P63" s="12"/>
      <c r="T63" s="3">
        <v>0.27</v>
      </c>
      <c r="U63" s="3">
        <v>0.41</v>
      </c>
      <c r="V63" t="s">
        <v>27</v>
      </c>
      <c r="AD63" s="12"/>
      <c r="AE63" s="12"/>
      <c r="AF63" s="12"/>
      <c r="AG63" s="12"/>
      <c r="AH63" s="12"/>
      <c r="AI63" s="12"/>
    </row>
    <row r="64" spans="1:35" x14ac:dyDescent="0.3">
      <c r="A64" s="3">
        <v>7.0000000000000007E-2</v>
      </c>
      <c r="B64" s="3">
        <v>0.26</v>
      </c>
      <c r="C64" t="s">
        <v>28</v>
      </c>
      <c r="K64" s="12"/>
      <c r="L64" s="12"/>
      <c r="M64" s="12"/>
      <c r="N64" s="12"/>
      <c r="O64" s="12"/>
      <c r="P64" s="12"/>
      <c r="T64" s="3">
        <v>7.0000000000000007E-2</v>
      </c>
      <c r="U64" s="3">
        <v>0.26</v>
      </c>
      <c r="V64" t="s">
        <v>28</v>
      </c>
      <c r="AD64" s="12"/>
      <c r="AE64" s="12"/>
      <c r="AF64" s="12"/>
      <c r="AG64" s="12"/>
      <c r="AH64" s="12"/>
      <c r="AI64" s="12"/>
    </row>
    <row r="65" spans="1:35" x14ac:dyDescent="0.3">
      <c r="A65" s="3">
        <v>0.02</v>
      </c>
      <c r="B65" s="3">
        <v>0.06</v>
      </c>
      <c r="C65" t="s">
        <v>29</v>
      </c>
      <c r="K65" s="12"/>
      <c r="L65" s="12"/>
      <c r="M65" s="12"/>
      <c r="N65" s="12"/>
      <c r="O65" s="12"/>
      <c r="P65" s="12"/>
      <c r="T65" s="3">
        <v>0.02</v>
      </c>
      <c r="U65" s="3">
        <v>0.06</v>
      </c>
      <c r="V65" t="s">
        <v>29</v>
      </c>
      <c r="AD65" s="12"/>
      <c r="AE65" s="12"/>
      <c r="AF65" s="12"/>
      <c r="AG65" s="12"/>
      <c r="AH65" s="12"/>
      <c r="AI65" s="12"/>
    </row>
    <row r="66" spans="1:35" x14ac:dyDescent="0.3">
      <c r="K66" s="12"/>
      <c r="L66" s="12"/>
      <c r="M66" s="12"/>
      <c r="N66" s="12"/>
      <c r="O66" s="12"/>
      <c r="P66" s="12"/>
      <c r="AD66" s="12"/>
      <c r="AE66" s="12"/>
      <c r="AF66" s="12"/>
      <c r="AG66" s="12"/>
      <c r="AH66" s="12"/>
      <c r="AI66" s="12"/>
    </row>
    <row r="67" spans="1:35" x14ac:dyDescent="0.3">
      <c r="B67" t="s">
        <v>30</v>
      </c>
      <c r="C67" t="str">
        <f>CONCATENATE("PORCENTAJE ",C1)</f>
        <v>PORCENTAJE MOSS-1</v>
      </c>
      <c r="D67" t="s">
        <v>31</v>
      </c>
      <c r="E67" t="s">
        <v>32</v>
      </c>
      <c r="F67" t="s">
        <v>33</v>
      </c>
      <c r="G67" t="s">
        <v>34</v>
      </c>
      <c r="H67" t="s">
        <v>35</v>
      </c>
      <c r="K67" s="12"/>
      <c r="L67" s="12"/>
      <c r="M67" s="12"/>
      <c r="N67" s="12"/>
      <c r="O67" s="12"/>
      <c r="P67" s="12"/>
      <c r="U67" t="s">
        <v>30</v>
      </c>
      <c r="V67" t="str">
        <f>CONCATENATE("PORCENTAJE ",V1)</f>
        <v>PORCENTAJE MOSS-1 FINAL</v>
      </c>
      <c r="W67" t="s">
        <v>31</v>
      </c>
      <c r="X67" t="s">
        <v>32</v>
      </c>
      <c r="Y67" t="s">
        <v>33</v>
      </c>
      <c r="Z67" t="s">
        <v>34</v>
      </c>
      <c r="AA67" t="s">
        <v>35</v>
      </c>
      <c r="AD67" s="12"/>
      <c r="AE67" s="12"/>
      <c r="AF67" s="12"/>
      <c r="AG67" s="12"/>
      <c r="AH67" s="12"/>
      <c r="AI67" s="12"/>
    </row>
    <row r="68" spans="1:35" x14ac:dyDescent="0.3">
      <c r="A68" t="s">
        <v>36</v>
      </c>
      <c r="B68" t="s">
        <v>37</v>
      </c>
      <c r="C68" s="4">
        <f>IF(E32=C37,C36,IF(E32=D37,D36,IF(E32=E37,E36,IF(E32=F37,F36,IF(E32=G37,G36,IF(E32=H37,H36,"RARO"))))))</f>
        <v>0.5</v>
      </c>
      <c r="D68" t="str">
        <f>CONCATENATE(E68," ",A68)</f>
        <v>4 1. HS</v>
      </c>
      <c r="E68" s="5">
        <f>RANK(C68,$C$68:$C$72,0)+COUNTIF($C$68:C68,C68)-1</f>
        <v>4</v>
      </c>
      <c r="F68">
        <v>1</v>
      </c>
      <c r="G68" t="str">
        <f>INDEX($D$68:$D$72,MATCH(F68,$E$68:$E$72,0))</f>
        <v>1 3. CEPI</v>
      </c>
      <c r="H68" t="str">
        <f>MID(G68,3,100)</f>
        <v>3. CEPI</v>
      </c>
      <c r="I68" t="str">
        <f>VLOOKUP(H68,A$81:B$85,2,0)</f>
        <v>* CAPACIDAD DE EVALUACION DE POROBLEMAS INTERPERSONALES.
El Gerente tiene que estar en posibilidad de identificar los problemas y las oportunidades a que se enfrenta, evaluar las opciones que tienen para avanzar y después hacer los compromisos necesarios y tomar las decisiones sobre como proceder. El carisma, la fuerza de la personalidad, o las destrezas interpersonales se han subrayado más que la fuerza intelectual que necesitan los gerentes para estudiar detalladamente los problemas y encontrar nuevas soluciones.
Asimismo, las habilidades interpersonales, la comprensión y el compromiso común no se pueden producir sin una comunicación efectiva y sin un conflicto, que a su vez depende de las habilidades interpersonales. Estas incluyen el correr riesgos, críticas constructivas, la objetividad, el escuchar en forma activa, el conceder el beneficio de la duda, el respaldo y el reconocer los intereses y los logros de otros.
Características de un buen Gerente para la evaluación de problemas:
 • Saber escuchar analíticamente.
 • Tendrá la habilidad para saber escuchar y dar un consejo certeramente.
 • Será una persona que cuando se presente un conflicto, sabrá como manejarlo adecuadamente.
 • Es una persona que a través de su experiencia personal sabrá tomar las decisiones certeramente ante una situación que le ocasione algún problema ya sea personal o laboral.</v>
      </c>
      <c r="J68" t="s">
        <v>38</v>
      </c>
      <c r="K68" s="12"/>
      <c r="L68" s="12"/>
      <c r="M68" s="12"/>
      <c r="N68" s="12"/>
      <c r="O68" s="12"/>
      <c r="P68" s="12"/>
      <c r="T68" t="s">
        <v>36</v>
      </c>
      <c r="U68" t="s">
        <v>37</v>
      </c>
      <c r="V68" s="4">
        <f>IF(X32=V37,V36,IF(X32=W37,W36,IF(X32=X37,X36,IF(X32=Y37,Y36,IF(X32=Z37,Z36,IF(X32=AA37,AA36,"RARO"))))))</f>
        <v>0.34</v>
      </c>
      <c r="W68" t="str">
        <f>CONCATENATE(X68," ",T68)</f>
        <v>5 1. HS</v>
      </c>
      <c r="X68" s="5">
        <f>RANK(V68,$C$68:$C$72,0)+COUNTIF($C$68:V68,V68)-1</f>
        <v>5</v>
      </c>
      <c r="Y68">
        <v>1</v>
      </c>
      <c r="Z68" t="str">
        <f>INDEX($D$68:$D$72,MATCH(Y68,$E$68:$E$72,0))</f>
        <v>1 3. CEPI</v>
      </c>
      <c r="AA68" t="str">
        <f>MID(Z68,3,100)</f>
        <v>3. CEPI</v>
      </c>
      <c r="AB68" t="str">
        <f>VLOOKUP(AA68,T$81:U$85,2,0)</f>
        <v>* CAPACIDAD DE EVALUACION DE POROBLEMAS INTERPERSONALES.
El Gerente tiene que estar en posibilidad de identificar los problemas y las oportunidades a que se enfrenta, evaluar las opciones que tienen para avanzar y después hacer los compromisos necesarios y tomar las decisiones sobre como proceder. El carisma, la fuerza de la personalidad, o las destrezas interpersonales se han subrayado más que la fuerza intelectual que necesitan los gerentes para estudiar detalladamente los problemas y encontrar nuevas soluciones.
Asimismo, las habilidades interpersonales, la comprensión y el compromiso común no se pueden producir sin una comunicación efectiva y sin un conflicto, que a su vez depende de las habilidades interpersonales. Estas incluyen el correr riesgos, críticas constructivas, la objetividad, el escuchar en forma activa, el conceder el beneficio de la duda, el respaldo y el reconocer los intereses y los logros de otros.
Características de un buen Gerente para la evaluación de problemas:
 • Saber escuchar analíticamente.
 • Tendrá la habilidad para saber escuchar y dar un consejo certeramente.
 • Será una persona que cuando se presente un conflicto, sabrá como manejarlo adecuadamente.
 • Es una persona que a través de su experiencia personal sabrá tomar las decisiones certeramente ante una situación que le ocasione algún problema ya sea personal o laboral.</v>
      </c>
      <c r="AC68" t="s">
        <v>38</v>
      </c>
      <c r="AD68" s="12"/>
      <c r="AE68" s="12"/>
      <c r="AF68" s="12"/>
      <c r="AG68" s="12"/>
      <c r="AH68" s="12"/>
      <c r="AI68" s="12"/>
    </row>
    <row r="69" spans="1:35" x14ac:dyDescent="0.3">
      <c r="A69" t="s">
        <v>39</v>
      </c>
      <c r="B69" t="s">
        <v>40</v>
      </c>
      <c r="C69" s="4">
        <f>IF(F32=C42,C41,IF(F32=D42,D41,IF(F32=E42,E41,IF(F32=F42,F41,IF(F32=G42,G41,"RARO")))))</f>
        <v>0.8</v>
      </c>
      <c r="D69" t="str">
        <f>CONCATENATE(E69," ",A69)</f>
        <v>2 2. CDRH</v>
      </c>
      <c r="E69" s="5">
        <f>RANK(C69,$C$68:$C$72,0)+COUNTIF($C$68:C69,C69)-1</f>
        <v>2</v>
      </c>
      <c r="F69">
        <v>2</v>
      </c>
      <c r="G69" t="str">
        <f>INDEX($D$68:$D$72,MATCH(F69,$E$68:$E$72,0))</f>
        <v>2 2. CDRH</v>
      </c>
      <c r="H69" t="str">
        <f t="shared" ref="H69:H72" si="4">MID(G69,3,100)</f>
        <v>2. CDRH</v>
      </c>
      <c r="I69" t="str">
        <f>VLOOKUP(H69,A$81:B$85,2,0)</f>
        <v>* CAPACIDAD DE DECISIONES EN LAS RELACIONES HUMANAS.
La flexibilidad y libertad de que disponen los Gerentes les permite tomar decisiones en cuestiones relacionadas con la manera de asignar las diferentes tareas de trabajo, métodos a seguirse para conseguir las metas del equipo de trabajo, modo de solucionar los problemas del grupo en cuanto a la calidad de los productos o servicios, establecer las estrategias que consideran más adecuadas para solucionar los problemas sociales que puedan generarse dentro del grupo.
Características de un buen Gerente para la toma de decisiones:
 • Analizar los problemas, para que este a su vez tome la decisión certeramente, sin entrometerce con la persona.
 • Relacionarse sin ninguna dificultad en su medio social.
 • Tender a la socialización o manejar un gran numero de personas pero superficialmente.
 • Tendrá la facilidad de escuchar a las personas pero no ir mas haya de una relación más intima.
 • Ser una persona asertiva y amable con las personas que la rodean.</v>
      </c>
      <c r="J69" t="s">
        <v>38</v>
      </c>
      <c r="K69" s="12"/>
      <c r="L69" s="12"/>
      <c r="M69" s="12"/>
      <c r="N69" s="12"/>
      <c r="O69" s="12"/>
      <c r="P69" s="12"/>
      <c r="T69" t="s">
        <v>39</v>
      </c>
      <c r="U69" t="s">
        <v>40</v>
      </c>
      <c r="V69" s="4">
        <f>IF(Y32=V42,V41,IF(Y32=W42,W41,IF(Y32=X42,X41,IF(Y32=Y42,Y41,IF(Y32=Z42,Z41,"RARO")))))</f>
        <v>0.6</v>
      </c>
      <c r="W69" t="str">
        <f>CONCATENATE(X69," ",T69)</f>
        <v>3 2. CDRH</v>
      </c>
      <c r="X69" s="5">
        <f>RANK(V69,$C$68:$C$72,0)+COUNTIF($C$68:V69,V69)-1</f>
        <v>3</v>
      </c>
      <c r="Y69">
        <v>2</v>
      </c>
      <c r="Z69" t="str">
        <f>INDEX($D$68:$D$72,MATCH(Y69,$E$68:$E$72,0))</f>
        <v>2 2. CDRH</v>
      </c>
      <c r="AA69" t="str">
        <f t="shared" ref="AA69:AA72" si="5">MID(Z69,3,100)</f>
        <v>2. CDRH</v>
      </c>
      <c r="AB69" t="str">
        <f>VLOOKUP(AA69,T$81:U$85,2,0)</f>
        <v>* CAPACIDAD DE DECISIONES EN LAS RELACIONES HUMANAS.
La flexibilidad y libertad de que disponen los Gerentes les permite tomar decisiones en cuestiones relacionadas con la manera de asignar las diferentes tareas de trabajo, métodos a seguirse para conseguir las metas del equipo de trabajo, modo de solucionar los problemas del grupo en cuanto a la calidad de los productos o servicios, establecer las estrategias que consideran más adecuadas para solucionar los problemas sociales que puedan generarse dentro del grupo.
Características de un buen Gerente para la toma de decisiones:
 • Analizar los problemas, para que este a su vez tome la decisión certeramente, sin entrometerce con la persona.
 • Relacionarse sin ninguna dificultad en su medio social.
 • Tender a la socialización o manejar un gran numero de personas pero superficialmente.
 • Tendrá la facilidad de escuchar a las personas pero no ir mas haya de una relación más intima.
 • Ser una persona asertiva y amable con las personas que la rodean.</v>
      </c>
      <c r="AC69" t="s">
        <v>38</v>
      </c>
      <c r="AD69" s="12"/>
      <c r="AE69" s="12"/>
      <c r="AF69" s="12"/>
      <c r="AG69" s="12"/>
      <c r="AH69" s="12"/>
      <c r="AI69" s="12"/>
    </row>
    <row r="70" spans="1:35" x14ac:dyDescent="0.3">
      <c r="A70" t="s">
        <v>18</v>
      </c>
      <c r="B70" t="s">
        <v>41</v>
      </c>
      <c r="C70" s="4">
        <f>IF(G32=C46,C45,IF(G32=D46,D45,IF(G32=E46,E45,IF(G32=F46,F45,IF(G32=G46,G45,IF(G32=H46,H45,IF(G32=I46,I45,IF(G32=J46,J45,"RARO"))))))))</f>
        <v>0.88</v>
      </c>
      <c r="D70" t="str">
        <f>CONCATENATE(E70," ",A70)</f>
        <v>1 3. CEPI</v>
      </c>
      <c r="E70" s="5">
        <f>RANK(C70,$C$68:$C$72,0)+COUNTIF($C$68:C70,C70)-1</f>
        <v>1</v>
      </c>
      <c r="F70">
        <v>3</v>
      </c>
      <c r="G70" t="str">
        <f>INDEX($D$68:$D$72,MATCH(F70,$E$68:$E$72,0))</f>
        <v>3 4. HPERI</v>
      </c>
      <c r="H70" t="str">
        <f t="shared" si="4"/>
        <v>4. HPERI</v>
      </c>
      <c r="I70" t="str">
        <f>VLOOKUP(H70,A$81:B$85,2,0)</f>
        <v>* HABILIDAD PARA ESTALECER RELACIONES INTERPERSONALES.
Las personas vendrán a verlo y manifestaran sus problemas, porque perciben que les agrada las personas y que esta dispuesto a escucharlas, ya que tendrá la paciencia y el agrado para ir resolviendo los problemas principalmente de sus amistades mas allegada.
Si tiene sugerencias, ofrecerá de manera directa y formal. Las personas se sentirán naturalmente atraídas a su comprensión y simpatía de esta persona. Su confianza en sí mismo, su modestia, el ser perseverante y su devoción ante el grupo de amistades, se combina para hacer de los Consejeros persona muy agradable que se relaciona profundamente.
Características de un buen Gerente para establecer relaciones interpersonales:
 • Ser una persona realista y determinar expectativas ante un problema.
 • Proporcionar retroalimentación a su grupo de amistades íntimamente.
 • Se relacionara profundamente con su grupo de amistades ya que este será pequeño.
 • Tendrá la habilidad para diseñar un proceso de amistad para cada uno de ellos.
 • Es una persona sumamente emotiva con su grupo de amistades.</v>
      </c>
      <c r="J70" t="s">
        <v>38</v>
      </c>
      <c r="K70" s="12"/>
      <c r="L70" s="12"/>
      <c r="M70" s="12"/>
      <c r="N70" s="12"/>
      <c r="O70" s="12"/>
      <c r="P70" s="12"/>
      <c r="T70" t="s">
        <v>18</v>
      </c>
      <c r="U70" t="s">
        <v>41</v>
      </c>
      <c r="V70" s="4">
        <f>IF(Z32=V46,V45,IF(Z32=W46,W45,IF(Z32=X46,X45,IF(Z32=Y46,Y45,IF(Z32=Z46,Z45,IF(Z32=AA46,AA45,IF(Z32=AB46,AB45,IF(Z32=AC46,AC45,"RARO"))))))))</f>
        <v>1</v>
      </c>
      <c r="W70" t="e">
        <f>CONCATENATE(X70," ",T70)</f>
        <v>#N/A</v>
      </c>
      <c r="X70" s="5" t="e">
        <f>RANK(V70,$C$68:$C$72,0)+COUNTIF($C$68:V70,V70)-1</f>
        <v>#N/A</v>
      </c>
      <c r="Y70">
        <v>3</v>
      </c>
      <c r="Z70" t="str">
        <f>INDEX($D$68:$D$72,MATCH(Y70,$E$68:$E$72,0))</f>
        <v>3 4. HPERI</v>
      </c>
      <c r="AA70" t="str">
        <f t="shared" si="5"/>
        <v>4. HPERI</v>
      </c>
      <c r="AB70" t="str">
        <f>VLOOKUP(AA70,T$81:U$85,2,0)</f>
        <v>* HABILIDAD PARA ESTALECER RELACIONES INTERPERSONALES.
Las personas vendrán a verlo y manifestaran sus problemas, porque perciben que les agrada las personas y que esta dispuesto a escucharlas, ya que tendrá la paciencia y el agrado para ir resolviendo los problemas principalmente de sus amistades mas allegada.
Si tiene sugerencias, ofrecerá de manera directa y formal. Las personas se sentirán naturalmente atraídas a su comprensión y simpatía de esta persona. Su confianza en sí mismo, su modestia, el ser perseverante y su devoción ante el grupo de amistades, se combina para hacer de los Consejeros persona muy agradable que se relaciona profundamente.
Características de un buen Gerente para establecer relaciones interpersonales:
 • Ser una persona realista y determinar expectativas ante un problema.
 • Proporcionar retroalimentación a su grupo de amistades íntimamente.
 • Se relacionara profundamente con su grupo de amistades ya que este será pequeño.
 • Tendrá la habilidad para diseñar un proceso de amistad para cada uno de ellos.
 • Es una persona sumamente emotiva con su grupo de amistades.</v>
      </c>
      <c r="AC70" t="s">
        <v>38</v>
      </c>
      <c r="AD70" s="12"/>
      <c r="AE70" s="12"/>
      <c r="AF70" s="12"/>
      <c r="AG70" s="12"/>
      <c r="AH70" s="12"/>
      <c r="AI70" s="12"/>
    </row>
    <row r="71" spans="1:35" x14ac:dyDescent="0.3">
      <c r="A71" t="s">
        <v>19</v>
      </c>
      <c r="B71" t="s">
        <v>42</v>
      </c>
      <c r="C71" s="4">
        <f>IF(H32=C50,C49,IF(H32=D50,D49,IF(H32=E50,E49,IF(H32=F50,F49,IF(H32=G50,G49,"RARO")))))</f>
        <v>0.6</v>
      </c>
      <c r="D71" t="str">
        <f>CONCATENATE(E71," ",A71)</f>
        <v>3 4. HPERI</v>
      </c>
      <c r="E71" s="5">
        <f>RANK(C71,$C$68:$C$72,0)+COUNTIF($C$68:C71,C71)-1</f>
        <v>3</v>
      </c>
      <c r="F71">
        <v>4</v>
      </c>
      <c r="G71" t="str">
        <f>INDEX($D$68:$D$72,MATCH(F71,$E$68:$E$72,0))</f>
        <v>4 1. HS</v>
      </c>
      <c r="H71" t="str">
        <f t="shared" si="4"/>
        <v>1. HS</v>
      </c>
      <c r="I71" t="str">
        <f>VLOOKUP(H71,A$81:B$85,2,0)</f>
        <v>* HABILIDAD EN SUPERVISION.
La principal preocupación de un Gerente es el estudiar el comportamiento humano, es aprender la clave para supervisar efectivamente a la gente.
La supervisión es un proceso de interacción entre personas, en la cual una de ellas conduce, mediante su influencia personal y poder, las energías, potencialidades y actividades de un grupo, para alcanzar una meta (satisfacer las necesidades de las personas y de la organización).
Características de un buen supervisor:
• Mantener la importancia y significado del propósito, las metas y la propuesta.
 • Crear compromiso y confianza.
 • Fortalecer la mezcla y el nivel de las habilidades.
 • Manejar las relaciones con terceros, eliminar obstáculos.
 • Crear oportunidades para otros.
 • El supervisor, es alguien cuyos seguidores hacen lo que es debido.
• Los resultados, no la popularidad es lo distintivo del supervisor.
 • Un supervisor no pregunta ¿qué quiero? Si no ¿qué es necesario hacer?</v>
      </c>
      <c r="J71" t="s">
        <v>38</v>
      </c>
      <c r="K71" s="12"/>
      <c r="L71" s="12"/>
      <c r="M71" s="12"/>
      <c r="N71" s="12"/>
      <c r="O71" s="12"/>
      <c r="P71" s="12"/>
      <c r="T71" t="s">
        <v>19</v>
      </c>
      <c r="U71" t="s">
        <v>42</v>
      </c>
      <c r="V71" s="4">
        <f>IF(AA32=V50,V49,IF(AA32=W50,W49,IF(AA32=X50,X49,IF(AA32=Y50,Y49,IF(AA32=Z50,Z49,"RARO")))))</f>
        <v>0.6</v>
      </c>
      <c r="W71" t="str">
        <f>CONCATENATE(X71," ",T71)</f>
        <v>5 4. HPERI</v>
      </c>
      <c r="X71" s="5">
        <f>RANK(V71,$C$68:$C$72,0)+COUNTIF($C$68:V71,V71)-1</f>
        <v>5</v>
      </c>
      <c r="Y71">
        <v>4</v>
      </c>
      <c r="Z71" t="str">
        <f>INDEX($D$68:$D$72,MATCH(Y71,$E$68:$E$72,0))</f>
        <v>4 1. HS</v>
      </c>
      <c r="AA71" t="str">
        <f t="shared" si="5"/>
        <v>1. HS</v>
      </c>
      <c r="AB71" t="str">
        <f>VLOOKUP(AA71,T$81:U$85,2,0)</f>
        <v>* HABILIDAD EN SUPERVISION.
La principal preocupación de un Gerente es el estudiar el comportamiento humano, es aprender la clave para supervisar efectivamente a la gente.
La supervisión es un proceso de interacción entre personas, en la cual una de ellas conduce, mediante su influencia personal y poder, las energías, potencialidades y actividades de un grupo, para alcanzar una meta (satisfacer las necesidades de las personas y de la organización).
Características de un buen supervisor:
• Mantener la importancia y significado del propósito, las metas y la propuesta.
 • Crear compromiso y confianza.
 • Fortalecer la mezcla y el nivel de las habilidades.
 • Manejar las relaciones con terceros, eliminar obstáculos.
 • Crear oportunidades para otros.
 • El supervisor, es alguien cuyos seguidores hacen lo que es debido.
• Los resultados, no la popularidad es lo distintivo del supervisor.
 • Un supervisor no pregunta ¿qué quiero? Si no ¿qué es necesario hacer?</v>
      </c>
      <c r="AC71" t="s">
        <v>38</v>
      </c>
      <c r="AD71" s="12"/>
      <c r="AE71" s="12"/>
      <c r="AF71" s="12"/>
      <c r="AG71" s="12"/>
      <c r="AH71" s="12"/>
      <c r="AI71" s="12"/>
    </row>
    <row r="72" spans="1:35" x14ac:dyDescent="0.3">
      <c r="A72" t="s">
        <v>43</v>
      </c>
      <c r="B72" t="s">
        <v>44</v>
      </c>
      <c r="C72" s="4">
        <f>IF(I32=C54,C53,IF(I32=D54,D53,IF(I32=E54,E53,IF(I32=F54,F53,IF(I32=G54,G53,IF(I32=H54,H53,"RARO"))))))</f>
        <v>0.34</v>
      </c>
      <c r="D72" t="str">
        <f>CONCATENATE(E72," ",A72)</f>
        <v>5 5. SCYTRI</v>
      </c>
      <c r="E72" s="5">
        <f>RANK(C72,$C$68:$C$72,0)+COUNTIF($C$68:C72,C72)-1</f>
        <v>5</v>
      </c>
      <c r="F72">
        <v>5</v>
      </c>
      <c r="G72" t="str">
        <f>INDEX($D$68:$D$72,MATCH(F72,$E$68:$E$72,0))</f>
        <v>5 5. SCYTRI</v>
      </c>
      <c r="H72" t="str">
        <f t="shared" si="4"/>
        <v>5. SCYTRI</v>
      </c>
      <c r="I72" t="str">
        <f>VLOOKUP(H72,A$81:B$85,2,0)</f>
        <v>* SENTIDO COMUN Y TACTO EN LAS RELACIONES INTERPERSONALES.
El sentido común nos dice que es un error no tomar en cuenta las habilidades al constituir un equipo, en particular las técnicas y funciones. Y ningún equipo puede lograr su propósito sin desarrollar todos los niveles de habilidades requeridos. A pesar de ello son sorprendentes cuantas personas integran los equipos principalmente sobre la base de la compatibilidad personal o la posición formal en la organización.
Por lo tanto, es importante en entablar la confianza de los subalternos para identificar la problemática que aqueja a estos, si el gerente tiene las habilidades en ser muy analítico con su personal para escucharlos e interactuar un poco mas sabrá como manejar las relaciones con sus trabajadores y estos tenderán a subir su productividad laboral.
Características de un buen Gerente para tener el sentido común y tacto con las personas.
 • Es una persona sumamente astuta y habilidosa para resolver cualquier tipo de problema y/o dificultad que se presente en su vida privada como social.
 • Es una persona madura para enfrentar los retos y solventarlos rápidamente ante un razonamiento lógico.
 • Tendrá el tacto para dar varios consejos a quien se lo pida y solventara rápidamente este tipo de problema.
 • Tendrá algún número de amistades que le buscaran para hablar con ella y platicarle toda su vida.
 • Tendrá la habilidad de escuchar y observar a todas las personas que le rodean.</v>
      </c>
      <c r="J72" t="s">
        <v>38</v>
      </c>
      <c r="K72" s="12"/>
      <c r="L72" s="12"/>
      <c r="M72" s="12"/>
      <c r="N72" s="12"/>
      <c r="O72" s="12"/>
      <c r="P72" s="12"/>
      <c r="T72" t="s">
        <v>43</v>
      </c>
      <c r="U72" t="s">
        <v>44</v>
      </c>
      <c r="V72" s="4">
        <f>IF(AB32=V54,V53,IF(AB32=W54,W53,IF(AB32=X54,X53,IF(AB32=Y54,Y53,IF(AB32=Z54,Z53,IF(AB32=AA54,AA53,"RARO"))))))</f>
        <v>0.5</v>
      </c>
      <c r="W72" t="str">
        <f>CONCATENATE(X72," ",T72)</f>
        <v>5 5. SCYTRI</v>
      </c>
      <c r="X72" s="5">
        <f>RANK(V72,$C$68:$C$72,0)+COUNTIF($C$68:V72,V72)-1</f>
        <v>5</v>
      </c>
      <c r="Y72">
        <v>5</v>
      </c>
      <c r="Z72" t="str">
        <f>INDEX($D$68:$D$72,MATCH(Y72,$E$68:$E$72,0))</f>
        <v>5 5. SCYTRI</v>
      </c>
      <c r="AA72" t="str">
        <f t="shared" si="5"/>
        <v>5. SCYTRI</v>
      </c>
      <c r="AB72" t="str">
        <f>VLOOKUP(AA72,T$81:U$85,2,0)</f>
        <v>* SENTIDO COMUN Y TACTO EN LAS RELACIONES INTERPERSONALES.
El sentido común nos dice que es un error no tomar en cuenta las habilidades al constituir un equipo, en particular las técnicas y funciones. Y ningún equipo puede lograr su propósito sin desarrollar todos los niveles de habilidades requeridos. A pesar de ello son sorprendentes cuantas personas integran los equipos principalmente sobre la base de la compatibilidad personal o la posición formal en la organización.
Por lo tanto, es importante en entablar la confianza de los subalternos para identificar la problemática que aqueja a estos, si el gerente tiene las habilidades en ser muy analítico con su personal para escucharlos e interactuar un poco mas sabrá como manejar las relaciones con sus trabajadores y estos tenderán a subir su productividad laboral.
Características de un buen Gerente para tener el sentido común y tacto con las personas.
 • Es una persona sumamente astuta y habilidosa para resolver cualquier tipo de problema y/o dificultad que se presente en su vida privada como social.
 • Es una persona madura para enfrentar los retos y solventarlos rápidamente ante un razonamiento lógico.
 • Tendrá el tacto para dar varios consejos a quien se lo pida y solventara rápidamente este tipo de problema.
 • Tendrá algún número de amistades que le buscaran para hablar con ella y platicarle toda su vida.
 • Tendrá la habilidad de escuchar y observar a todas las personas que le rodean.</v>
      </c>
      <c r="AC72" t="s">
        <v>38</v>
      </c>
      <c r="AD72" s="12"/>
      <c r="AE72" s="12"/>
      <c r="AF72" s="12"/>
      <c r="AG72" s="12"/>
      <c r="AH72" s="12"/>
      <c r="AI72" s="12"/>
    </row>
    <row r="73" spans="1:35" x14ac:dyDescent="0.3">
      <c r="K73" s="12"/>
      <c r="L73" s="12"/>
      <c r="M73" s="12"/>
      <c r="N73" s="12"/>
      <c r="O73" s="12"/>
      <c r="P73" s="12"/>
      <c r="AD73" s="12"/>
      <c r="AE73" s="12"/>
      <c r="AF73" s="12"/>
      <c r="AG73" s="12"/>
      <c r="AH73" s="12"/>
      <c r="AI73" s="12"/>
    </row>
    <row r="74" spans="1:35" x14ac:dyDescent="0.3">
      <c r="B74" t="s">
        <v>36</v>
      </c>
      <c r="C74" s="4">
        <f>IF(E38=C43,C42,IF(E38=D43,D42,IF(E38=E43,E42,IF(E38=F43,F42,IF(E38=G43,G42,IF(E38=H43,H42,"RARO"))))))</f>
        <v>1</v>
      </c>
      <c r="D74" s="4"/>
      <c r="E74">
        <f>RANK(C74,C74:C78,0)</f>
        <v>1</v>
      </c>
      <c r="F74" t="str">
        <f>IF(E74=1,$B$68,IF(E74=2,$B$69,IF(E74=3,$B$70,IF(E74=4,$B$71,IF(E74=5,$B$72,"RARO")))))</f>
        <v>1. Habilidad de Supervisión</v>
      </c>
      <c r="K74" s="12" t="str">
        <f>VLOOKUP(H71,A$81:B$85,2,0)</f>
        <v>* HABILIDAD EN SUPERVISION.
La principal preocupación de un Gerente es el estudiar el comportamiento humano, es aprender la clave para supervisar efectivamente a la gente.
La supervisión es un proceso de interacción entre personas, en la cual una de ellas conduce, mediante su influencia personal y poder, las energías, potencialidades y actividades de un grupo, para alcanzar una meta (satisfacer las necesidades de las personas y de la organización).
Características de un buen supervisor:
• Mantener la importancia y significado del propósito, las metas y la propuesta.
 • Crear compromiso y confianza.
 • Fortalecer la mezcla y el nivel de las habilidades.
 • Manejar las relaciones con terceros, eliminar obstáculos.
 • Crear oportunidades para otros.
 • El supervisor, es alguien cuyos seguidores hacen lo que es debido.
• Los resultados, no la popularidad es lo distintivo del supervisor.
 • Un supervisor no pregunta ¿qué quiero? Si no ¿qué es necesario hacer?</v>
      </c>
      <c r="L74" s="12"/>
      <c r="M74" s="12"/>
      <c r="N74" s="12"/>
      <c r="O74" s="12"/>
      <c r="P74" s="12"/>
      <c r="U74" t="s">
        <v>36</v>
      </c>
      <c r="V74" s="4">
        <f>IF(X38=V43,V42,IF(X38=W43,W42,IF(X38=X43,X42,IF(X38=Y43,Y42,IF(X38=Z43,Z42,IF(X38=AA43,AA42,"RARO"))))))</f>
        <v>1</v>
      </c>
      <c r="W74" s="4"/>
      <c r="X74">
        <f>RANK(V74,V74:V78,0)</f>
        <v>1</v>
      </c>
      <c r="Y74" t="str">
        <f>IF(X74=1,$B$68,IF(X74=2,$B$69,IF(X74=3,$B$70,IF(X74=4,$B$71,IF(X74=5,$B$72,"RARO")))))</f>
        <v>1. Habilidad de Supervisión</v>
      </c>
      <c r="AD74" s="12" t="str">
        <f>VLOOKUP(AA71,T$81:U$85,2,0)</f>
        <v>* HABILIDAD EN SUPERVISION.
La principal preocupación de un Gerente es el estudiar el comportamiento humano, es aprender la clave para supervisar efectivamente a la gente.
La supervisión es un proceso de interacción entre personas, en la cual una de ellas conduce, mediante su influencia personal y poder, las energías, potencialidades y actividades de un grupo, para alcanzar una meta (satisfacer las necesidades de las personas y de la organización).
Características de un buen supervisor:
• Mantener la importancia y significado del propósito, las metas y la propuesta.
 • Crear compromiso y confianza.
 • Fortalecer la mezcla y el nivel de las habilidades.
 • Manejar las relaciones con terceros, eliminar obstáculos.
 • Crear oportunidades para otros.
 • El supervisor, es alguien cuyos seguidores hacen lo que es debido.
• Los resultados, no la popularidad es lo distintivo del supervisor.
 • Un supervisor no pregunta ¿qué quiero? Si no ¿qué es necesario hacer?</v>
      </c>
      <c r="AE74" s="12"/>
      <c r="AF74" s="12"/>
      <c r="AG74" s="12"/>
      <c r="AH74" s="12"/>
      <c r="AI74" s="12"/>
    </row>
    <row r="75" spans="1:35" x14ac:dyDescent="0.3">
      <c r="B75" t="s">
        <v>39</v>
      </c>
      <c r="C75" s="4">
        <v>0.7</v>
      </c>
      <c r="D75" s="4"/>
      <c r="E75">
        <f>RANK(C75,C74:C78,0)</f>
        <v>2</v>
      </c>
      <c r="F75" t="str">
        <f>IF(E75=1,$B$68,IF(E75=2,$B$69,IF(E75=3,$B$70,IF(E75=4,$B$71,IF(E75=5,$B$72,"RARO")))))</f>
        <v>2. Capacidad de Desición en las Relaciones Humanas</v>
      </c>
      <c r="K75" s="12"/>
      <c r="L75" s="12"/>
      <c r="M75" s="12"/>
      <c r="N75" s="12"/>
      <c r="O75" s="12"/>
      <c r="P75" s="12"/>
      <c r="U75" t="s">
        <v>39</v>
      </c>
      <c r="V75" s="4">
        <v>0.7</v>
      </c>
      <c r="W75" s="4"/>
      <c r="X75">
        <f>RANK(V75,V74:V78,0)</f>
        <v>2</v>
      </c>
      <c r="Y75" t="str">
        <f>IF(X75=1,$B$68,IF(X75=2,$B$69,IF(X75=3,$B$70,IF(X75=4,$B$71,IF(X75=5,$B$72,"RARO")))))</f>
        <v>2. Capacidad de Desición en las Relaciones Humanas</v>
      </c>
      <c r="AD75" s="12"/>
      <c r="AE75" s="12"/>
      <c r="AF75" s="12"/>
      <c r="AG75" s="12"/>
      <c r="AH75" s="12"/>
      <c r="AI75" s="12"/>
    </row>
    <row r="76" spans="1:35" x14ac:dyDescent="0.3">
      <c r="B76" t="s">
        <v>18</v>
      </c>
      <c r="C76" s="4">
        <v>0.5</v>
      </c>
      <c r="D76" s="4"/>
      <c r="E76">
        <f>RANK(C76,C74:C78,0)</f>
        <v>3</v>
      </c>
      <c r="F76" t="str">
        <f>IF(E76=1,$B$68,IF(E76=2,$B$69,IF(E76=3,$B$70,IF(E76=4,$B$71,IF(E76=5,$B$72,"RARO")))))</f>
        <v>3. Capacidad de Evaluacion de Problemas Interpersonales</v>
      </c>
      <c r="K76" s="12"/>
      <c r="L76" s="12"/>
      <c r="M76" s="12"/>
      <c r="N76" s="12"/>
      <c r="O76" s="12"/>
      <c r="P76" s="12"/>
      <c r="U76" t="s">
        <v>18</v>
      </c>
      <c r="V76" s="4">
        <v>0.5</v>
      </c>
      <c r="W76" s="4"/>
      <c r="X76">
        <f>RANK(V76,V74:V78,0)</f>
        <v>3</v>
      </c>
      <c r="Y76" t="str">
        <f>IF(X76=1,$B$68,IF(X76=2,$B$69,IF(X76=3,$B$70,IF(X76=4,$B$71,IF(X76=5,$B$72,"RARO")))))</f>
        <v>3. Capacidad de Evaluacion de Problemas Interpersonales</v>
      </c>
      <c r="AD76" s="12"/>
      <c r="AE76" s="12"/>
      <c r="AF76" s="12"/>
      <c r="AG76" s="12"/>
      <c r="AH76" s="12"/>
      <c r="AI76" s="12"/>
    </row>
    <row r="77" spans="1:35" x14ac:dyDescent="0.3">
      <c r="B77" t="s">
        <v>19</v>
      </c>
      <c r="C77" s="4">
        <v>0.4</v>
      </c>
      <c r="D77" s="4"/>
      <c r="E77">
        <f>RANK(C77,C74:C78,0)</f>
        <v>4</v>
      </c>
      <c r="F77" t="str">
        <f>IF(E77=1,$B$68,IF(E77=2,$B$69,IF(E77=3,$B$70,IF(E77=4,$B$71,IF(E77=5,$B$72,"RARO")))))</f>
        <v>4. Habilidad para Establecer Relaciones Interpersonales</v>
      </c>
      <c r="K77" s="12"/>
      <c r="L77" s="12"/>
      <c r="M77" s="12"/>
      <c r="N77" s="12"/>
      <c r="O77" s="12"/>
      <c r="P77" s="12"/>
      <c r="U77" t="s">
        <v>19</v>
      </c>
      <c r="V77" s="4">
        <v>0.4</v>
      </c>
      <c r="W77" s="4"/>
      <c r="X77">
        <f>RANK(V77,V74:V78,0)</f>
        <v>4</v>
      </c>
      <c r="Y77" t="str">
        <f>IF(X77=1,$B$68,IF(X77=2,$B$69,IF(X77=3,$B$70,IF(X77=4,$B$71,IF(X77=5,$B$72,"RARO")))))</f>
        <v>4. Habilidad para Establecer Relaciones Interpersonales</v>
      </c>
      <c r="AD77" s="12"/>
      <c r="AE77" s="12"/>
      <c r="AF77" s="12"/>
      <c r="AG77" s="12"/>
      <c r="AH77" s="12"/>
      <c r="AI77" s="12"/>
    </row>
    <row r="78" spans="1:35" x14ac:dyDescent="0.3">
      <c r="B78" t="s">
        <v>43</v>
      </c>
      <c r="C78" s="4">
        <v>0.2</v>
      </c>
      <c r="D78" s="4"/>
      <c r="E78">
        <f>RANK(C78,C74:C78,0)</f>
        <v>5</v>
      </c>
      <c r="F78" t="str">
        <f>IF(E78=1,$B$68,IF(E78=2,$B$69,IF(E78=3,$B$70,IF(E78=4,$B$71,IF(E78=5,$B$72,"RARO")))))</f>
        <v>5. Sentido Común y Tacto en las Relaciones Interpersonales</v>
      </c>
      <c r="K78" s="12"/>
      <c r="L78" s="12"/>
      <c r="M78" s="12"/>
      <c r="N78" s="12"/>
      <c r="O78" s="12"/>
      <c r="P78" s="12"/>
      <c r="U78" t="s">
        <v>43</v>
      </c>
      <c r="V78" s="4">
        <v>0.2</v>
      </c>
      <c r="W78" s="4"/>
      <c r="X78">
        <f>RANK(V78,V74:V78,0)</f>
        <v>5</v>
      </c>
      <c r="Y78" t="str">
        <f>IF(X78=1,$B$68,IF(X78=2,$B$69,IF(X78=3,$B$70,IF(X78=4,$B$71,IF(X78=5,$B$72,"RARO")))))</f>
        <v>5. Sentido Común y Tacto en las Relaciones Interpersonales</v>
      </c>
      <c r="AD78" s="12"/>
      <c r="AE78" s="12"/>
      <c r="AF78" s="12"/>
      <c r="AG78" s="12"/>
      <c r="AH78" s="12"/>
      <c r="AI78" s="12"/>
    </row>
    <row r="79" spans="1:35" x14ac:dyDescent="0.3">
      <c r="K79" s="12"/>
      <c r="L79" s="12"/>
      <c r="M79" s="12"/>
      <c r="N79" s="12"/>
      <c r="O79" s="12"/>
      <c r="P79" s="12"/>
      <c r="AD79" s="12"/>
      <c r="AE79" s="12"/>
      <c r="AF79" s="12"/>
      <c r="AG79" s="12"/>
      <c r="AH79" s="12"/>
      <c r="AI79" s="12"/>
    </row>
    <row r="80" spans="1:35" x14ac:dyDescent="0.3">
      <c r="K80" s="12"/>
      <c r="L80" s="12"/>
      <c r="M80" s="12"/>
      <c r="N80" s="12"/>
      <c r="O80" s="12"/>
      <c r="P80" s="12"/>
      <c r="AD80" s="12"/>
      <c r="AE80" s="12"/>
      <c r="AF80" s="12"/>
      <c r="AG80" s="12"/>
      <c r="AH80" s="12"/>
      <c r="AI80" s="12"/>
    </row>
    <row r="81" spans="1:35" ht="77.400000000000006" customHeight="1" x14ac:dyDescent="0.3">
      <c r="A81" t="s">
        <v>36</v>
      </c>
      <c r="B81" s="14" t="s">
        <v>45</v>
      </c>
      <c r="C81" s="14"/>
      <c r="D81" s="14"/>
      <c r="E81" s="14"/>
      <c r="F81" s="14"/>
      <c r="G81" s="14"/>
      <c r="H81" s="14"/>
      <c r="I81" s="14"/>
      <c r="J81" s="14"/>
      <c r="K81" s="12"/>
      <c r="L81" s="12"/>
      <c r="M81" s="12"/>
      <c r="N81" s="12"/>
      <c r="O81" s="12"/>
      <c r="P81" s="12"/>
      <c r="T81" t="s">
        <v>36</v>
      </c>
      <c r="U81" s="6" t="s">
        <v>45</v>
      </c>
      <c r="Y81" s="7"/>
      <c r="Z81" s="7"/>
      <c r="AD81" s="12"/>
      <c r="AE81" s="12"/>
      <c r="AF81" s="12"/>
      <c r="AG81" s="12"/>
      <c r="AH81" s="12"/>
      <c r="AI81" s="12"/>
    </row>
    <row r="82" spans="1:35" ht="69.599999999999994" customHeight="1" x14ac:dyDescent="0.3">
      <c r="A82" t="s">
        <v>39</v>
      </c>
      <c r="B82" s="15" t="s">
        <v>46</v>
      </c>
      <c r="C82" s="15"/>
      <c r="D82" s="15"/>
      <c r="E82" s="15"/>
      <c r="F82" s="15"/>
      <c r="G82" s="15"/>
      <c r="H82" s="15"/>
      <c r="I82" s="15"/>
      <c r="J82" s="15"/>
      <c r="K82" s="12"/>
      <c r="L82" s="12"/>
      <c r="M82" s="12"/>
      <c r="N82" s="12"/>
      <c r="O82" s="12"/>
      <c r="P82" s="12"/>
      <c r="T82" t="s">
        <v>39</v>
      </c>
      <c r="U82" s="8" t="s">
        <v>46</v>
      </c>
      <c r="V82" s="9"/>
      <c r="AD82" s="12"/>
      <c r="AE82" s="12"/>
      <c r="AF82" s="12"/>
      <c r="AG82" s="12"/>
      <c r="AH82" s="12"/>
      <c r="AI82" s="12"/>
    </row>
    <row r="83" spans="1:35" ht="75" customHeight="1" x14ac:dyDescent="0.3">
      <c r="A83" t="s">
        <v>18</v>
      </c>
      <c r="B83" s="16" t="s">
        <v>47</v>
      </c>
      <c r="C83" s="16"/>
      <c r="D83" s="16"/>
      <c r="E83" s="16"/>
      <c r="F83" s="16"/>
      <c r="G83" s="16"/>
      <c r="H83" s="16"/>
      <c r="I83" s="16"/>
      <c r="J83" s="16"/>
      <c r="K83" s="12"/>
      <c r="L83" s="12"/>
      <c r="M83" s="12"/>
      <c r="N83" s="12"/>
      <c r="O83" s="12"/>
      <c r="P83" s="12"/>
      <c r="T83" t="s">
        <v>18</v>
      </c>
      <c r="U83" s="10" t="s">
        <v>47</v>
      </c>
      <c r="AD83" s="12"/>
      <c r="AE83" s="12"/>
      <c r="AF83" s="12"/>
      <c r="AG83" s="12"/>
      <c r="AH83" s="12"/>
      <c r="AI83" s="12"/>
    </row>
    <row r="84" spans="1:35" ht="110.4" customHeight="1" x14ac:dyDescent="0.3">
      <c r="A84" t="s">
        <v>19</v>
      </c>
      <c r="B84" s="17" t="s">
        <v>48</v>
      </c>
      <c r="C84" s="17"/>
      <c r="D84" s="17"/>
      <c r="E84" s="17"/>
      <c r="F84" s="17"/>
      <c r="G84" s="17"/>
      <c r="H84" s="17"/>
      <c r="I84" s="17"/>
      <c r="J84" s="17"/>
      <c r="K84" s="12"/>
      <c r="L84" s="12"/>
      <c r="M84" s="12"/>
      <c r="N84" s="12"/>
      <c r="O84" s="12"/>
      <c r="P84" s="12"/>
      <c r="T84" t="s">
        <v>19</v>
      </c>
      <c r="U84" s="9" t="s">
        <v>48</v>
      </c>
      <c r="AD84" s="12"/>
      <c r="AE84" s="12"/>
      <c r="AF84" s="12"/>
      <c r="AG84" s="12"/>
      <c r="AH84" s="12"/>
      <c r="AI84" s="12"/>
    </row>
    <row r="85" spans="1:35" ht="75.599999999999994" customHeight="1" x14ac:dyDescent="0.3">
      <c r="A85" t="s">
        <v>43</v>
      </c>
      <c r="B85" s="17" t="s">
        <v>49</v>
      </c>
      <c r="C85" s="17"/>
      <c r="D85" s="17"/>
      <c r="E85" s="17"/>
      <c r="F85" s="17"/>
      <c r="G85" s="17"/>
      <c r="H85" s="17"/>
      <c r="I85" s="17"/>
      <c r="J85" s="17"/>
      <c r="K85" s="12"/>
      <c r="L85" s="12"/>
      <c r="M85" s="12"/>
      <c r="N85" s="12"/>
      <c r="O85" s="12"/>
      <c r="P85" s="12"/>
      <c r="T85" t="s">
        <v>43</v>
      </c>
      <c r="U85" s="9" t="s">
        <v>49</v>
      </c>
      <c r="AD85" s="12"/>
      <c r="AE85" s="12"/>
      <c r="AF85" s="12"/>
      <c r="AG85" s="12"/>
      <c r="AH85" s="12"/>
      <c r="AI85" s="12"/>
    </row>
    <row r="86" spans="1:35" ht="15.75" customHeight="1" x14ac:dyDescent="0.3">
      <c r="K86" s="12"/>
      <c r="L86" s="12"/>
      <c r="M86" s="12"/>
      <c r="N86" s="12"/>
      <c r="O86" s="12"/>
      <c r="P86" s="12"/>
      <c r="AD86" s="12"/>
      <c r="AE86" s="12"/>
      <c r="AF86" s="12"/>
      <c r="AG86" s="12"/>
      <c r="AH86" s="12"/>
      <c r="AI86" s="12"/>
    </row>
    <row r="87" spans="1:35" ht="15.75" customHeight="1" x14ac:dyDescent="0.3">
      <c r="K87" s="12"/>
      <c r="L87" s="12"/>
      <c r="M87" s="12"/>
      <c r="N87" s="12"/>
      <c r="O87" s="12"/>
      <c r="P87" s="12"/>
      <c r="AD87" s="12"/>
      <c r="AE87" s="12"/>
      <c r="AF87" s="12"/>
      <c r="AG87" s="12"/>
      <c r="AH87" s="12"/>
      <c r="AI87" s="12"/>
    </row>
    <row r="88" spans="1:35" ht="15.75" customHeight="1" x14ac:dyDescent="0.3">
      <c r="K88" s="12"/>
      <c r="L88" s="12"/>
      <c r="M88" s="12"/>
      <c r="N88" s="12"/>
      <c r="O88" s="12"/>
      <c r="P88" s="12"/>
      <c r="AD88" s="12"/>
      <c r="AE88" s="12"/>
      <c r="AF88" s="12"/>
      <c r="AG88" s="12"/>
      <c r="AH88" s="12"/>
      <c r="AI88" s="12"/>
    </row>
    <row r="89" spans="1:35" ht="15.75" customHeight="1" x14ac:dyDescent="0.3">
      <c r="K89" s="12"/>
      <c r="L89" s="12"/>
      <c r="M89" s="12"/>
      <c r="N89" s="12"/>
      <c r="O89" s="12"/>
      <c r="P89" s="12"/>
      <c r="AD89" s="12"/>
      <c r="AE89" s="12"/>
      <c r="AF89" s="12"/>
      <c r="AG89" s="12"/>
      <c r="AH89" s="12"/>
      <c r="AI89" s="12"/>
    </row>
    <row r="90" spans="1:35" ht="15.75" customHeight="1" x14ac:dyDescent="0.3">
      <c r="K90" s="12"/>
      <c r="L90" s="12"/>
      <c r="M90" s="12"/>
      <c r="N90" s="12"/>
      <c r="O90" s="12"/>
      <c r="P90" s="12"/>
      <c r="AD90" s="12"/>
      <c r="AE90" s="12"/>
      <c r="AF90" s="12"/>
      <c r="AG90" s="12"/>
      <c r="AH90" s="12"/>
      <c r="AI90" s="12"/>
    </row>
    <row r="91" spans="1:35" ht="15.75" customHeight="1" x14ac:dyDescent="0.3">
      <c r="K91" s="12" t="str">
        <f>VLOOKUP(H72,A$81:B$85,2,0)</f>
        <v>* SENTIDO COMUN Y TACTO EN LAS RELACIONES INTERPERSONALES.
El sentido común nos dice que es un error no tomar en cuenta las habilidades al constituir un equipo, en particular las técnicas y funciones. Y ningún equipo puede lograr su propósito sin desarrollar todos los niveles de habilidades requeridos. A pesar de ello son sorprendentes cuantas personas integran los equipos principalmente sobre la base de la compatibilidad personal o la posición formal en la organización.
Por lo tanto, es importante en entablar la confianza de los subalternos para identificar la problemática que aqueja a estos, si el gerente tiene las habilidades en ser muy analítico con su personal para escucharlos e interactuar un poco mas sabrá como manejar las relaciones con sus trabajadores y estos tenderán a subir su productividad laboral.
Características de un buen Gerente para tener el sentido común y tacto con las personas.
 • Es una persona sumamente astuta y habilidosa para resolver cualquier tipo de problema y/o dificultad que se presente en su vida privada como social.
 • Es una persona madura para enfrentar los retos y solventarlos rápidamente ante un razonamiento lógico.
 • Tendrá el tacto para dar varios consejos a quien se lo pida y solventara rápidamente este tipo de problema.
 • Tendrá algún número de amistades que le buscaran para hablar con ella y platicarle toda su vida.
 • Tendrá la habilidad de escuchar y observar a todas las personas que le rodean.</v>
      </c>
      <c r="L91" s="12"/>
      <c r="M91" s="12"/>
      <c r="N91" s="12"/>
      <c r="O91" s="12"/>
      <c r="P91" s="12"/>
      <c r="AD91" s="12" t="str">
        <f>VLOOKUP(AA72,T$81:U$85,2,0)</f>
        <v>* SENTIDO COMUN Y TACTO EN LAS RELACIONES INTERPERSONALES.
El sentido común nos dice que es un error no tomar en cuenta las habilidades al constituir un equipo, en particular las técnicas y funciones. Y ningún equipo puede lograr su propósito sin desarrollar todos los niveles de habilidades requeridos. A pesar de ello son sorprendentes cuantas personas integran los equipos principalmente sobre la base de la compatibilidad personal o la posición formal en la organización.
Por lo tanto, es importante en entablar la confianza de los subalternos para identificar la problemática que aqueja a estos, si el gerente tiene las habilidades en ser muy analítico con su personal para escucharlos e interactuar un poco mas sabrá como manejar las relaciones con sus trabajadores y estos tenderán a subir su productividad laboral.
Características de un buen Gerente para tener el sentido común y tacto con las personas.
 • Es una persona sumamente astuta y habilidosa para resolver cualquier tipo de problema y/o dificultad que se presente en su vida privada como social.
 • Es una persona madura para enfrentar los retos y solventarlos rápidamente ante un razonamiento lógico.
 • Tendrá el tacto para dar varios consejos a quien se lo pida y solventara rápidamente este tipo de problema.
 • Tendrá algún número de amistades que le buscaran para hablar con ella y platicarle toda su vida.
 • Tendrá la habilidad de escuchar y observar a todas las personas que le rodean.</v>
      </c>
      <c r="AE91" s="12"/>
      <c r="AF91" s="12"/>
      <c r="AG91" s="12"/>
      <c r="AH91" s="12"/>
      <c r="AI91" s="12"/>
    </row>
    <row r="92" spans="1:35" ht="15.75" customHeight="1" x14ac:dyDescent="0.3">
      <c r="K92" s="12"/>
      <c r="L92" s="12"/>
      <c r="M92" s="12"/>
      <c r="N92" s="12"/>
      <c r="O92" s="12"/>
      <c r="P92" s="12"/>
      <c r="AD92" s="12"/>
      <c r="AE92" s="12"/>
      <c r="AF92" s="12"/>
      <c r="AG92" s="12"/>
      <c r="AH92" s="12"/>
      <c r="AI92" s="12"/>
    </row>
    <row r="93" spans="1:35" x14ac:dyDescent="0.3">
      <c r="K93" s="12"/>
      <c r="L93" s="12"/>
      <c r="M93" s="12"/>
      <c r="N93" s="12"/>
      <c r="O93" s="12"/>
      <c r="P93" s="12"/>
      <c r="AD93" s="12"/>
      <c r="AE93" s="12"/>
      <c r="AF93" s="12"/>
      <c r="AG93" s="12"/>
      <c r="AH93" s="12"/>
      <c r="AI93" s="12"/>
    </row>
    <row r="94" spans="1:35" x14ac:dyDescent="0.3">
      <c r="K94" s="12"/>
      <c r="L94" s="12"/>
      <c r="M94" s="12"/>
      <c r="N94" s="12"/>
      <c r="O94" s="12"/>
      <c r="P94" s="12"/>
      <c r="AD94" s="12"/>
      <c r="AE94" s="12"/>
      <c r="AF94" s="12"/>
      <c r="AG94" s="12"/>
      <c r="AH94" s="12"/>
      <c r="AI94" s="12"/>
    </row>
    <row r="95" spans="1:35" x14ac:dyDescent="0.3">
      <c r="K95" s="12"/>
      <c r="L95" s="12"/>
      <c r="M95" s="12"/>
      <c r="N95" s="12"/>
      <c r="O95" s="12"/>
      <c r="P95" s="12"/>
      <c r="AD95" s="12"/>
      <c r="AE95" s="12"/>
      <c r="AF95" s="12"/>
      <c r="AG95" s="12"/>
      <c r="AH95" s="12"/>
      <c r="AI95" s="12"/>
    </row>
    <row r="96" spans="1:35" x14ac:dyDescent="0.3">
      <c r="K96" s="12"/>
      <c r="L96" s="12"/>
      <c r="M96" s="12"/>
      <c r="N96" s="12"/>
      <c r="O96" s="12"/>
      <c r="P96" s="12"/>
      <c r="AD96" s="12"/>
      <c r="AE96" s="12"/>
      <c r="AF96" s="12"/>
      <c r="AG96" s="12"/>
      <c r="AH96" s="12"/>
      <c r="AI96" s="12"/>
    </row>
    <row r="97" spans="11:35" x14ac:dyDescent="0.3">
      <c r="K97" s="12"/>
      <c r="L97" s="12"/>
      <c r="M97" s="12"/>
      <c r="N97" s="12"/>
      <c r="O97" s="12"/>
      <c r="P97" s="12"/>
      <c r="AD97" s="12"/>
      <c r="AE97" s="12"/>
      <c r="AF97" s="12"/>
      <c r="AG97" s="12"/>
      <c r="AH97" s="12"/>
      <c r="AI97" s="12"/>
    </row>
    <row r="98" spans="11:35" x14ac:dyDescent="0.3">
      <c r="K98" s="12"/>
      <c r="L98" s="12"/>
      <c r="M98" s="12"/>
      <c r="N98" s="12"/>
      <c r="O98" s="12"/>
      <c r="P98" s="12"/>
      <c r="AD98" s="12"/>
      <c r="AE98" s="12"/>
      <c r="AF98" s="12"/>
      <c r="AG98" s="12"/>
      <c r="AH98" s="12"/>
      <c r="AI98" s="12"/>
    </row>
    <row r="99" spans="11:35" x14ac:dyDescent="0.3">
      <c r="K99" s="12"/>
      <c r="L99" s="12"/>
      <c r="M99" s="12"/>
      <c r="N99" s="12"/>
      <c r="O99" s="12"/>
      <c r="P99" s="12"/>
      <c r="AD99" s="12"/>
      <c r="AE99" s="12"/>
      <c r="AF99" s="12"/>
      <c r="AG99" s="12"/>
      <c r="AH99" s="12"/>
      <c r="AI99" s="12"/>
    </row>
    <row r="100" spans="11:35" x14ac:dyDescent="0.3">
      <c r="K100" s="12"/>
      <c r="L100" s="12"/>
      <c r="M100" s="12"/>
      <c r="N100" s="12"/>
      <c r="O100" s="12"/>
      <c r="P100" s="12"/>
      <c r="AD100" s="12"/>
      <c r="AE100" s="12"/>
      <c r="AF100" s="12"/>
      <c r="AG100" s="12"/>
      <c r="AH100" s="12"/>
      <c r="AI100" s="12"/>
    </row>
    <row r="101" spans="11:35" x14ac:dyDescent="0.3">
      <c r="K101" s="12"/>
      <c r="L101" s="12"/>
      <c r="M101" s="12"/>
      <c r="N101" s="12"/>
      <c r="O101" s="12"/>
      <c r="P101" s="12"/>
      <c r="AD101" s="12"/>
      <c r="AE101" s="12"/>
      <c r="AF101" s="12"/>
      <c r="AG101" s="12"/>
      <c r="AH101" s="12"/>
      <c r="AI101" s="12"/>
    </row>
    <row r="102" spans="11:35" x14ac:dyDescent="0.3">
      <c r="K102" s="12"/>
      <c r="L102" s="12"/>
      <c r="M102" s="12"/>
      <c r="N102" s="12"/>
      <c r="O102" s="12"/>
      <c r="P102" s="12"/>
      <c r="AD102" s="12"/>
      <c r="AE102" s="12"/>
      <c r="AF102" s="12"/>
      <c r="AG102" s="12"/>
      <c r="AH102" s="12"/>
      <c r="AI102" s="12"/>
    </row>
    <row r="103" spans="11:35" x14ac:dyDescent="0.3">
      <c r="K103" s="12"/>
      <c r="L103" s="12"/>
      <c r="M103" s="12"/>
      <c r="N103" s="12"/>
      <c r="O103" s="12"/>
      <c r="P103" s="12"/>
      <c r="AD103" s="12"/>
      <c r="AE103" s="12"/>
      <c r="AF103" s="12"/>
      <c r="AG103" s="12"/>
      <c r="AH103" s="12"/>
      <c r="AI103" s="12"/>
    </row>
    <row r="104" spans="11:35" x14ac:dyDescent="0.3">
      <c r="K104" s="12"/>
      <c r="L104" s="12"/>
      <c r="M104" s="12"/>
      <c r="N104" s="12"/>
      <c r="O104" s="12"/>
      <c r="P104" s="12"/>
      <c r="AD104" s="12"/>
      <c r="AE104" s="12"/>
      <c r="AF104" s="12"/>
      <c r="AG104" s="12"/>
      <c r="AH104" s="12"/>
      <c r="AI104" s="12"/>
    </row>
    <row r="105" spans="11:35" x14ac:dyDescent="0.3">
      <c r="K105" s="12"/>
      <c r="L105" s="12"/>
      <c r="M105" s="12"/>
      <c r="N105" s="12"/>
      <c r="O105" s="12"/>
      <c r="P105" s="12"/>
      <c r="AD105" s="12"/>
      <c r="AE105" s="12"/>
      <c r="AF105" s="12"/>
      <c r="AG105" s="12"/>
      <c r="AH105" s="12"/>
      <c r="AI105" s="12"/>
    </row>
    <row r="106" spans="11:35" x14ac:dyDescent="0.3">
      <c r="K106" s="12"/>
      <c r="L106" s="12"/>
      <c r="M106" s="12"/>
      <c r="N106" s="12"/>
      <c r="O106" s="12"/>
      <c r="P106" s="12"/>
      <c r="AD106" s="12"/>
      <c r="AE106" s="12"/>
      <c r="AF106" s="12"/>
      <c r="AG106" s="12"/>
      <c r="AH106" s="12"/>
      <c r="AI106" s="12"/>
    </row>
    <row r="107" spans="11:35" x14ac:dyDescent="0.3">
      <c r="K107" s="12"/>
      <c r="L107" s="12"/>
      <c r="M107" s="12"/>
      <c r="N107" s="12"/>
      <c r="O107" s="12"/>
      <c r="P107" s="12"/>
      <c r="AD107" s="12"/>
      <c r="AE107" s="12"/>
      <c r="AF107" s="12"/>
      <c r="AG107" s="12"/>
      <c r="AH107" s="12"/>
      <c r="AI107" s="12"/>
    </row>
  </sheetData>
  <mergeCells count="15">
    <mergeCell ref="B81:J81"/>
    <mergeCell ref="B82:J82"/>
    <mergeCell ref="B83:J83"/>
    <mergeCell ref="B84:J84"/>
    <mergeCell ref="B85:J85"/>
    <mergeCell ref="K74:P90"/>
    <mergeCell ref="AD74:AI90"/>
    <mergeCell ref="K91:P107"/>
    <mergeCell ref="AD91:AI107"/>
    <mergeCell ref="K23:P39"/>
    <mergeCell ref="AD23:AI39"/>
    <mergeCell ref="K40:P56"/>
    <mergeCell ref="AD40:AI56"/>
    <mergeCell ref="K57:P73"/>
    <mergeCell ref="AD57:AI73"/>
  </mergeCells>
  <pageMargins left="0.7" right="0.7" top="0.75" bottom="0.75" header="0.3" footer="0.3"/>
  <pageSetup orientation="portrait" horizontalDpi="360" verticalDpi="36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Moss-1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2012-07-26T03:40:30Z</dcterms:created>
  <dcterms:modified xsi:type="dcterms:W3CDTF">2023-08-28T22:52:51Z</dcterms:modified>
</cp:coreProperties>
</file>